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Area" localSheetId="0">'Лист1'!$A$1:$F$57</definedName>
  </definedNames>
  <calcPr fullCalcOnLoad="1"/>
</workbook>
</file>

<file path=xl/sharedStrings.xml><?xml version="1.0" encoding="utf-8"?>
<sst xmlns="http://schemas.openxmlformats.org/spreadsheetml/2006/main" count="86" uniqueCount="86">
  <si>
    <t>Загальний фонд</t>
  </si>
  <si>
    <t>Заробітна плата</t>
  </si>
  <si>
    <t>Нарахування на заробітну плату</t>
  </si>
  <si>
    <t>Предмети, матеріали, обладнання та інвентар, у тому числі м`який інвентар та обмундирування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</si>
  <si>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</si>
  <si>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</si>
  <si>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</si>
  <si>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Інші видатки</t>
  </si>
  <si>
    <t>Видатки на відрядження</t>
  </si>
  <si>
    <t>Оплата комунальних послуг та енергоносіїв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</si>
  <si>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</si>
  <si>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</si>
  <si>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</si>
  <si>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</si>
  <si>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видатки державного (регіонального) значення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</si>
  <si>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</si>
  <si>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</si>
  <si>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</si>
  <si>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Виплата пенсій і допомоги</t>
  </si>
  <si>
    <t>3000</t>
  </si>
  <si>
    <t>Нерозподілені видатки</t>
  </si>
  <si>
    <t>Спеціальний фонд</t>
  </si>
  <si>
    <t>Разом</t>
  </si>
  <si>
    <t>Поточні видатки</t>
  </si>
  <si>
    <t>Код економіч-ної класифікації видатків</t>
  </si>
  <si>
    <t>Найменування видатків за економічною класифікацією</t>
  </si>
  <si>
    <t>Виконано</t>
  </si>
  <si>
    <t>2000</t>
  </si>
  <si>
    <t>2100</t>
  </si>
  <si>
    <t>Придбання основного капіталу</t>
  </si>
  <si>
    <t>2110</t>
  </si>
  <si>
    <t>Придбання обладнання і предметів довгострокового користування</t>
  </si>
  <si>
    <t>Капітальний ремонт</t>
  </si>
  <si>
    <t>Капітальний ремонт інших об`єктів</t>
  </si>
  <si>
    <t>Капітальні трансферти підприємствам (установам, організаціям)</t>
  </si>
  <si>
    <t>Виконання районного бюджету  Баштанського району</t>
  </si>
  <si>
    <t xml:space="preserve">за економічною структурою бюджетної класифікації </t>
  </si>
  <si>
    <t>управління райдержадміністрації</t>
  </si>
  <si>
    <t>Всього:</t>
  </si>
  <si>
    <t>тис.грн.</t>
  </si>
  <si>
    <t>до рішення районної ради</t>
  </si>
  <si>
    <t>Додаток 2</t>
  </si>
  <si>
    <t>2120</t>
  </si>
  <si>
    <t>Капітальні видатки</t>
  </si>
  <si>
    <t xml:space="preserve">                              №</t>
  </si>
  <si>
    <t>2111</t>
  </si>
  <si>
    <t xml:space="preserve">Оплата праці </t>
  </si>
  <si>
    <t>Оплата праці і нарахування на заробітну плату</t>
  </si>
  <si>
    <t>2200</t>
  </si>
  <si>
    <t>Використання товарів і послуг</t>
  </si>
  <si>
    <t>2210</t>
  </si>
  <si>
    <t>2220</t>
  </si>
  <si>
    <t>2230</t>
  </si>
  <si>
    <t>2240</t>
  </si>
  <si>
    <t>2250</t>
  </si>
  <si>
    <t>2270</t>
  </si>
  <si>
    <t>2272</t>
  </si>
  <si>
    <t>2273</t>
  </si>
  <si>
    <t>2274</t>
  </si>
  <si>
    <t>2275</t>
  </si>
  <si>
    <t>2280</t>
  </si>
  <si>
    <t>2282</t>
  </si>
  <si>
    <t>2600</t>
  </si>
  <si>
    <t>Поточні трансферти</t>
  </si>
  <si>
    <t>2610</t>
  </si>
  <si>
    <t>2620</t>
  </si>
  <si>
    <t xml:space="preserve">Соціальне забезпечення </t>
  </si>
  <si>
    <t>2710</t>
  </si>
  <si>
    <t>2720</t>
  </si>
  <si>
    <t>Стипендії</t>
  </si>
  <si>
    <t>2730</t>
  </si>
  <si>
    <t>Інші виплати населенню</t>
  </si>
  <si>
    <t>2800</t>
  </si>
  <si>
    <t>3100</t>
  </si>
  <si>
    <t>3110</t>
  </si>
  <si>
    <t>Капітальне будівництво (придбання)</t>
  </si>
  <si>
    <t>3130</t>
  </si>
  <si>
    <t>3132</t>
  </si>
  <si>
    <t>Реконструкція та реставрація</t>
  </si>
  <si>
    <t>9000</t>
  </si>
  <si>
    <t>3122</t>
  </si>
  <si>
    <t>Реконструкція та реставрація інших об"єктів</t>
  </si>
  <si>
    <t xml:space="preserve">Капітальні трансферти </t>
  </si>
  <si>
    <t xml:space="preserve">В.о. начальника фінансового </t>
  </si>
  <si>
    <t>О.О.Луценко</t>
  </si>
  <si>
    <t>по видатках та кредитуванню за січень-червень 2017 року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</si>
</sst>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</numFmts>
  <fonts count="2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10" fillId="3" borderId="1" applyNumberFormat="0" applyAlignment="0" applyProtection="0"/>
    <xf numFmtId="0" fontId="11" fillId="2" borderId="2" applyNumberFormat="0" applyAlignment="0" applyProtection="0"/>
    <xf numFmtId="0" fontId="12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5" borderId="7" applyNumberFormat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7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 quotePrefix="1">
      <alignment/>
    </xf>
    <xf numFmtId="0" fontId="6" fillId="0" borderId="0" xfId="0" applyFont="1" applyBorder="1" applyAlignment="1">
      <alignment/>
    </xf>
    <xf numFmtId="17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2" fillId="0" borderId="0" xfId="0" applyFont="1" applyBorder="1" applyAlignment="1" quotePrefix="1">
      <alignment horizontal="left"/>
    </xf>
    <xf numFmtId="172" fontId="2" fillId="0" borderId="0" xfId="0" applyNumberFormat="1" applyFont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7" fillId="0" borderId="0" xfId="0" applyFont="1" applyAlignment="1">
      <alignment/>
    </xf>
    <xf numFmtId="172" fontId="7" fillId="0" borderId="0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172" fontId="6" fillId="0" borderId="0" xfId="0" applyNumberFormat="1" applyFont="1" applyBorder="1" applyAlignment="1">
      <alignment/>
    </xf>
    <xf numFmtId="172" fontId="7" fillId="0" borderId="0" xfId="0" applyNumberFormat="1" applyFont="1" applyFill="1" applyBorder="1" applyAlignment="1">
      <alignment/>
    </xf>
    <xf numFmtId="172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72" fontId="6" fillId="0" borderId="0" xfId="0" applyNumberFormat="1" applyFont="1" applyAlignment="1">
      <alignment/>
    </xf>
    <xf numFmtId="0" fontId="5" fillId="0" borderId="0" xfId="0" applyFont="1" applyBorder="1" applyAlignment="1" quotePrefix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7"/>
  <sheetViews>
    <sheetView tabSelected="1" view="pageBreakPreview" zoomScaleNormal="75" zoomScaleSheetLayoutView="100" zoomScalePageLayoutView="0" workbookViewId="0" topLeftCell="A40">
      <selection activeCell="F53" sqref="F53"/>
    </sheetView>
  </sheetViews>
  <sheetFormatPr defaultColWidth="9.00390625" defaultRowHeight="12.75"/>
  <cols>
    <col min="2" max="2" width="13.875" style="0" bestFit="1" customWidth="1"/>
    <col min="3" max="3" width="50.75390625" style="0" customWidth="1"/>
    <col min="4" max="4" width="18.00390625" style="0" customWidth="1"/>
    <col min="5" max="5" width="15.75390625" style="0" customWidth="1"/>
    <col min="6" max="6" width="17.125" style="0" customWidth="1"/>
  </cols>
  <sheetData>
    <row r="2" spans="2:6" ht="12.75">
      <c r="B2" s="1"/>
      <c r="C2" s="1"/>
      <c r="D2" s="1"/>
      <c r="E2" s="1"/>
      <c r="F2" s="1"/>
    </row>
    <row r="3" spans="2:6" ht="12.75">
      <c r="B3" s="1"/>
      <c r="C3" s="1"/>
      <c r="D3" s="1"/>
      <c r="E3" s="1" t="s">
        <v>41</v>
      </c>
      <c r="F3" s="1"/>
    </row>
    <row r="4" spans="2:6" ht="12.75">
      <c r="B4" s="1"/>
      <c r="C4" s="1"/>
      <c r="D4" s="1"/>
      <c r="E4" s="1" t="s">
        <v>40</v>
      </c>
      <c r="F4" s="1"/>
    </row>
    <row r="5" spans="2:6" ht="12.75">
      <c r="B5" s="1"/>
      <c r="C5" s="1"/>
      <c r="D5" s="1"/>
      <c r="E5" s="1" t="s">
        <v>44</v>
      </c>
      <c r="F5" s="1"/>
    </row>
    <row r="6" spans="2:6" ht="12.75">
      <c r="B6" s="1"/>
      <c r="C6" s="1"/>
      <c r="D6" s="1"/>
      <c r="E6" s="1"/>
      <c r="F6" s="1"/>
    </row>
    <row r="7" spans="2:6" ht="15.75">
      <c r="B7" s="31" t="s">
        <v>35</v>
      </c>
      <c r="C7" s="31"/>
      <c r="D7" s="31"/>
      <c r="E7" s="31"/>
      <c r="F7" s="31"/>
    </row>
    <row r="8" spans="2:6" ht="15.75">
      <c r="B8" s="31" t="s">
        <v>85</v>
      </c>
      <c r="C8" s="31"/>
      <c r="D8" s="31"/>
      <c r="E8" s="31"/>
      <c r="F8" s="31"/>
    </row>
    <row r="9" spans="2:6" ht="15.75">
      <c r="B9" s="31" t="s">
        <v>36</v>
      </c>
      <c r="C9" s="31"/>
      <c r="D9" s="31"/>
      <c r="E9" s="31"/>
      <c r="F9" s="31"/>
    </row>
    <row r="10" spans="2:6" ht="12.75">
      <c r="B10" s="32" t="s">
        <v>39</v>
      </c>
      <c r="C10" s="32"/>
      <c r="D10" s="32"/>
      <c r="E10" s="32"/>
      <c r="F10" s="32"/>
    </row>
    <row r="11" spans="2:6" ht="14.25">
      <c r="B11" s="33" t="s">
        <v>24</v>
      </c>
      <c r="C11" s="35" t="s">
        <v>25</v>
      </c>
      <c r="D11" s="37" t="s">
        <v>26</v>
      </c>
      <c r="E11" s="37"/>
      <c r="F11" s="37"/>
    </row>
    <row r="12" spans="2:6" ht="45.75" customHeight="1">
      <c r="B12" s="34"/>
      <c r="C12" s="36"/>
      <c r="D12" s="2" t="s">
        <v>0</v>
      </c>
      <c r="E12" s="2" t="s">
        <v>21</v>
      </c>
      <c r="F12" s="3" t="s">
        <v>22</v>
      </c>
    </row>
    <row r="13" spans="2:6" ht="12.75">
      <c r="B13" s="2">
        <v>1</v>
      </c>
      <c r="C13" s="2">
        <v>2</v>
      </c>
      <c r="D13" s="2">
        <v>3</v>
      </c>
      <c r="E13" s="2">
        <v>4</v>
      </c>
      <c r="F13" s="2">
        <v>5</v>
      </c>
    </row>
    <row r="14" spans="2:6" ht="14.25">
      <c r="B14" s="4" t="s">
        <v>27</v>
      </c>
      <c r="C14" s="5" t="s">
        <v>23</v>
      </c>
      <c r="D14" s="6">
        <f>D15+D19+D32+D35+D39</f>
        <v>143516.01299999998</v>
      </c>
      <c r="E14" s="6">
        <f>E15+E19+E32+E35+E39</f>
        <v>1837.4769999999999</v>
      </c>
      <c r="F14" s="7">
        <f aca="true" t="shared" si="0" ref="F14:F20">D14+E14</f>
        <v>145353.49</v>
      </c>
    </row>
    <row r="15" spans="2:6" ht="14.25">
      <c r="B15" s="4" t="s">
        <v>28</v>
      </c>
      <c r="C15" s="5" t="s">
        <v>47</v>
      </c>
      <c r="D15" s="6">
        <f>D16+D18</f>
        <v>46497.04</v>
      </c>
      <c r="E15" s="6">
        <f>E16+E18</f>
        <v>63.575</v>
      </c>
      <c r="F15" s="7">
        <f t="shared" si="0"/>
        <v>46560.615</v>
      </c>
    </row>
    <row r="16" spans="2:6" ht="15">
      <c r="B16" s="8" t="s">
        <v>30</v>
      </c>
      <c r="C16" s="9" t="s">
        <v>46</v>
      </c>
      <c r="D16" s="19">
        <v>38589.553</v>
      </c>
      <c r="E16" s="22">
        <v>51.676</v>
      </c>
      <c r="F16" s="7">
        <f t="shared" si="0"/>
        <v>38641.229</v>
      </c>
    </row>
    <row r="17" spans="2:6" ht="15">
      <c r="B17" s="8" t="s">
        <v>45</v>
      </c>
      <c r="C17" s="9" t="s">
        <v>1</v>
      </c>
      <c r="D17" s="19">
        <v>38589.552</v>
      </c>
      <c r="E17" s="22">
        <v>51.676</v>
      </c>
      <c r="F17" s="7">
        <f t="shared" si="0"/>
        <v>38641.228</v>
      </c>
    </row>
    <row r="18" spans="2:6" ht="15">
      <c r="B18" s="8" t="s">
        <v>42</v>
      </c>
      <c r="C18" s="9" t="s">
        <v>2</v>
      </c>
      <c r="D18" s="19">
        <v>7907.487</v>
      </c>
      <c r="E18" s="22">
        <v>11.899</v>
      </c>
      <c r="F18" s="7">
        <f t="shared" si="0"/>
        <v>7919.386</v>
      </c>
    </row>
    <row r="19" spans="2:6" ht="14.25">
      <c r="B19" s="15" t="s">
        <v>48</v>
      </c>
      <c r="C19" s="16" t="s">
        <v>49</v>
      </c>
      <c r="D19" s="21">
        <f>D20+D21+D22+D23+D24+D25+D30</f>
        <v>24156.602</v>
      </c>
      <c r="E19" s="21">
        <f>E20+E21+E22+E23+E24+E25+E30</f>
        <v>1447.648</v>
      </c>
      <c r="F19" s="21">
        <f t="shared" si="0"/>
        <v>25604.25</v>
      </c>
    </row>
    <row r="20" spans="2:6" ht="26.25">
      <c r="B20" s="8" t="s">
        <v>50</v>
      </c>
      <c r="C20" s="10" t="s">
        <v>3</v>
      </c>
      <c r="D20" s="22">
        <v>858.457</v>
      </c>
      <c r="E20" s="22">
        <v>346.431</v>
      </c>
      <c r="F20" s="23">
        <f t="shared" si="0"/>
        <v>1204.888</v>
      </c>
    </row>
    <row r="21" spans="2:6" ht="15">
      <c r="B21" s="8" t="s">
        <v>51</v>
      </c>
      <c r="C21" s="9" t="s">
        <v>4</v>
      </c>
      <c r="D21" s="23">
        <v>10.527</v>
      </c>
      <c r="E21" s="22">
        <v>0.299</v>
      </c>
      <c r="F21" s="23">
        <f aca="true" t="shared" si="1" ref="F21:F50">D21+E21</f>
        <v>10.825999999999999</v>
      </c>
    </row>
    <row r="22" spans="2:6" ht="15">
      <c r="B22" s="8" t="s">
        <v>52</v>
      </c>
      <c r="C22" s="9" t="s">
        <v>5</v>
      </c>
      <c r="D22" s="23">
        <v>918.772</v>
      </c>
      <c r="E22" s="22">
        <v>553.041</v>
      </c>
      <c r="F22" s="23">
        <f t="shared" si="1"/>
        <v>1471.813</v>
      </c>
    </row>
    <row r="23" spans="2:6" ht="15">
      <c r="B23" s="8" t="s">
        <v>53</v>
      </c>
      <c r="C23" s="9" t="s">
        <v>6</v>
      </c>
      <c r="D23" s="22">
        <v>461.281</v>
      </c>
      <c r="E23" s="22">
        <v>16.12</v>
      </c>
      <c r="F23" s="23">
        <f t="shared" si="1"/>
        <v>477.401</v>
      </c>
    </row>
    <row r="24" spans="2:6" ht="15">
      <c r="B24" s="8" t="s">
        <v>54</v>
      </c>
      <c r="C24" s="9" t="s">
        <v>8</v>
      </c>
      <c r="D24" s="23">
        <v>8.3</v>
      </c>
      <c r="E24" s="22">
        <v>1.145</v>
      </c>
      <c r="F24" s="23">
        <f t="shared" si="1"/>
        <v>9.445</v>
      </c>
    </row>
    <row r="25" spans="2:6" ht="14.25">
      <c r="B25" s="15" t="s">
        <v>55</v>
      </c>
      <c r="C25" s="16" t="s">
        <v>9</v>
      </c>
      <c r="D25" s="21">
        <f>D26+D27+D28+D29</f>
        <v>4776.666</v>
      </c>
      <c r="E25" s="21">
        <f>E26+E27+E28+E29</f>
        <v>3.194</v>
      </c>
      <c r="F25" s="21">
        <f t="shared" si="1"/>
        <v>4779.860000000001</v>
      </c>
    </row>
    <row r="26" spans="2:6" ht="15">
      <c r="B26" s="8" t="s">
        <v>56</v>
      </c>
      <c r="C26" s="9" t="s">
        <v>10</v>
      </c>
      <c r="D26" s="23">
        <v>31.874</v>
      </c>
      <c r="E26" s="22">
        <v>0.302</v>
      </c>
      <c r="F26" s="23">
        <f t="shared" si="1"/>
        <v>32.176</v>
      </c>
    </row>
    <row r="27" spans="2:6" ht="15">
      <c r="B27" s="8" t="s">
        <v>57</v>
      </c>
      <c r="C27" s="9" t="s">
        <v>11</v>
      </c>
      <c r="D27" s="23">
        <v>871.344</v>
      </c>
      <c r="E27" s="22">
        <v>0</v>
      </c>
      <c r="F27" s="23">
        <f t="shared" si="1"/>
        <v>871.344</v>
      </c>
    </row>
    <row r="28" spans="2:6" ht="15">
      <c r="B28" s="8" t="s">
        <v>58</v>
      </c>
      <c r="C28" s="9" t="s">
        <v>12</v>
      </c>
      <c r="D28" s="23">
        <v>3873.448</v>
      </c>
      <c r="E28" s="22">
        <v>0</v>
      </c>
      <c r="F28" s="23">
        <f t="shared" si="1"/>
        <v>3873.448</v>
      </c>
    </row>
    <row r="29" spans="2:6" ht="15">
      <c r="B29" s="8" t="s">
        <v>59</v>
      </c>
      <c r="C29" s="9" t="s">
        <v>13</v>
      </c>
      <c r="D29" s="23">
        <v>0</v>
      </c>
      <c r="E29" s="22">
        <v>2.892</v>
      </c>
      <c r="F29" s="23">
        <f t="shared" si="1"/>
        <v>2.892</v>
      </c>
    </row>
    <row r="30" spans="2:6" ht="25.5">
      <c r="B30" s="15" t="s">
        <v>60</v>
      </c>
      <c r="C30" s="20" t="s">
        <v>14</v>
      </c>
      <c r="D30" s="21">
        <f>D31</f>
        <v>17122.599</v>
      </c>
      <c r="E30" s="21">
        <f>E31</f>
        <v>527.418</v>
      </c>
      <c r="F30" s="21">
        <f t="shared" si="1"/>
        <v>17650.017</v>
      </c>
    </row>
    <row r="31" spans="2:6" ht="28.5" customHeight="1">
      <c r="B31" s="8" t="s">
        <v>61</v>
      </c>
      <c r="C31" s="10" t="s">
        <v>15</v>
      </c>
      <c r="D31" s="23">
        <v>17122.599</v>
      </c>
      <c r="E31" s="22">
        <v>527.418</v>
      </c>
      <c r="F31" s="23">
        <f t="shared" si="1"/>
        <v>17650.017</v>
      </c>
    </row>
    <row r="32" spans="2:6" ht="14.25">
      <c r="B32" s="4" t="s">
        <v>62</v>
      </c>
      <c r="C32" s="5" t="s">
        <v>63</v>
      </c>
      <c r="D32" s="21">
        <f>D33+D34</f>
        <v>3831.802</v>
      </c>
      <c r="E32" s="21">
        <f>E33+E34</f>
        <v>0</v>
      </c>
      <c r="F32" s="21">
        <f>D32+E32</f>
        <v>3831.802</v>
      </c>
    </row>
    <row r="33" spans="2:6" ht="26.25">
      <c r="B33" s="8" t="s">
        <v>64</v>
      </c>
      <c r="C33" s="10" t="s">
        <v>16</v>
      </c>
      <c r="D33" s="23">
        <v>106.81</v>
      </c>
      <c r="E33" s="23">
        <v>0</v>
      </c>
      <c r="F33" s="23">
        <f t="shared" si="1"/>
        <v>106.81</v>
      </c>
    </row>
    <row r="34" spans="2:6" ht="26.25">
      <c r="B34" s="8" t="s">
        <v>65</v>
      </c>
      <c r="C34" s="10" t="s">
        <v>17</v>
      </c>
      <c r="D34" s="23">
        <v>3724.992</v>
      </c>
      <c r="E34" s="23"/>
      <c r="F34" s="23">
        <f t="shared" si="1"/>
        <v>3724.992</v>
      </c>
    </row>
    <row r="35" spans="2:6" ht="14.25">
      <c r="B35" s="17">
        <v>2700</v>
      </c>
      <c r="C35" s="5" t="s">
        <v>66</v>
      </c>
      <c r="D35" s="21">
        <f>D36+D37+D38</f>
        <v>69008.519</v>
      </c>
      <c r="E35" s="21">
        <f>E36+E37+E38</f>
        <v>0</v>
      </c>
      <c r="F35" s="21">
        <f t="shared" si="1"/>
        <v>69008.519</v>
      </c>
    </row>
    <row r="36" spans="2:6" ht="15">
      <c r="B36" s="8" t="s">
        <v>67</v>
      </c>
      <c r="C36" s="9" t="s">
        <v>18</v>
      </c>
      <c r="D36" s="23"/>
      <c r="E36" s="24"/>
      <c r="F36" s="23">
        <f t="shared" si="1"/>
        <v>0</v>
      </c>
    </row>
    <row r="37" spans="2:6" ht="15">
      <c r="B37" s="8" t="s">
        <v>68</v>
      </c>
      <c r="C37" s="9" t="s">
        <v>69</v>
      </c>
      <c r="D37" s="24"/>
      <c r="E37" s="24"/>
      <c r="F37" s="24"/>
    </row>
    <row r="38" spans="2:6" ht="15">
      <c r="B38" s="8" t="s">
        <v>70</v>
      </c>
      <c r="C38" s="9" t="s">
        <v>71</v>
      </c>
      <c r="D38" s="23">
        <v>69008.519</v>
      </c>
      <c r="E38" s="23"/>
      <c r="F38" s="23">
        <f t="shared" si="1"/>
        <v>69008.519</v>
      </c>
    </row>
    <row r="39" spans="2:6" ht="14.25">
      <c r="B39" s="4" t="s">
        <v>72</v>
      </c>
      <c r="C39" s="16" t="s">
        <v>7</v>
      </c>
      <c r="D39" s="21">
        <v>22.05</v>
      </c>
      <c r="E39" s="21">
        <v>326.254</v>
      </c>
      <c r="F39" s="21">
        <f t="shared" si="1"/>
        <v>348.30400000000003</v>
      </c>
    </row>
    <row r="40" spans="2:6" ht="14.25">
      <c r="B40" s="4" t="s">
        <v>19</v>
      </c>
      <c r="C40" s="5" t="s">
        <v>43</v>
      </c>
      <c r="D40" s="21">
        <f>D41</f>
        <v>0</v>
      </c>
      <c r="E40" s="21">
        <f>E41+E46+E48</f>
        <v>2519.637</v>
      </c>
      <c r="F40" s="21">
        <f>D40+E40</f>
        <v>2519.637</v>
      </c>
    </row>
    <row r="41" spans="2:6" ht="15">
      <c r="B41" s="15" t="s">
        <v>73</v>
      </c>
      <c r="C41" s="16" t="s">
        <v>29</v>
      </c>
      <c r="D41" s="24">
        <v>0</v>
      </c>
      <c r="E41" s="23">
        <f>E42+E43+E44+E45</f>
        <v>92.105</v>
      </c>
      <c r="F41" s="23">
        <f t="shared" si="1"/>
        <v>92.105</v>
      </c>
    </row>
    <row r="42" spans="2:6" ht="23.25" customHeight="1">
      <c r="B42" s="8" t="s">
        <v>74</v>
      </c>
      <c r="C42" s="10" t="s">
        <v>31</v>
      </c>
      <c r="D42" s="24">
        <v>0</v>
      </c>
      <c r="E42" s="22">
        <v>92.105</v>
      </c>
      <c r="F42" s="23">
        <f t="shared" si="1"/>
        <v>92.105</v>
      </c>
    </row>
    <row r="43" spans="2:6" ht="13.5" customHeight="1">
      <c r="B43" s="8" t="s">
        <v>80</v>
      </c>
      <c r="C43" s="9" t="s">
        <v>75</v>
      </c>
      <c r="D43" s="24">
        <v>0</v>
      </c>
      <c r="E43" s="23"/>
      <c r="F43" s="24">
        <f t="shared" si="1"/>
        <v>0</v>
      </c>
    </row>
    <row r="44" spans="2:6" ht="15">
      <c r="B44" s="8" t="s">
        <v>76</v>
      </c>
      <c r="C44" s="9" t="s">
        <v>32</v>
      </c>
      <c r="D44" s="24">
        <v>0</v>
      </c>
      <c r="E44" s="23">
        <v>0</v>
      </c>
      <c r="F44" s="23">
        <f t="shared" si="1"/>
        <v>0</v>
      </c>
    </row>
    <row r="45" spans="2:6" ht="15">
      <c r="B45" s="8" t="s">
        <v>77</v>
      </c>
      <c r="C45" s="9" t="s">
        <v>33</v>
      </c>
      <c r="D45" s="24">
        <v>0</v>
      </c>
      <c r="E45" s="23">
        <v>0</v>
      </c>
      <c r="F45" s="23">
        <f t="shared" si="1"/>
        <v>0</v>
      </c>
    </row>
    <row r="46" spans="2:6" ht="15">
      <c r="B46" s="28">
        <v>3140</v>
      </c>
      <c r="C46" s="20" t="s">
        <v>78</v>
      </c>
      <c r="D46" s="23"/>
      <c r="E46" s="23">
        <f>E47</f>
        <v>252.19</v>
      </c>
      <c r="F46" s="23">
        <f t="shared" si="1"/>
        <v>252.19</v>
      </c>
    </row>
    <row r="47" spans="2:6" ht="15">
      <c r="B47" s="13">
        <v>3142</v>
      </c>
      <c r="C47" s="10" t="s">
        <v>81</v>
      </c>
      <c r="D47" s="23"/>
      <c r="E47" s="23">
        <v>252.19</v>
      </c>
      <c r="F47" s="23">
        <f t="shared" si="1"/>
        <v>252.19</v>
      </c>
    </row>
    <row r="48" spans="2:6" ht="15">
      <c r="B48" s="28">
        <v>3200</v>
      </c>
      <c r="C48" s="20" t="s">
        <v>82</v>
      </c>
      <c r="D48" s="23"/>
      <c r="E48" s="23">
        <f>E49</f>
        <v>2175.342</v>
      </c>
      <c r="F48" s="23">
        <f t="shared" si="1"/>
        <v>2175.342</v>
      </c>
    </row>
    <row r="49" spans="2:6" ht="26.25">
      <c r="B49" s="28">
        <v>3210</v>
      </c>
      <c r="C49" s="20" t="s">
        <v>34</v>
      </c>
      <c r="D49" s="23"/>
      <c r="E49" s="23">
        <v>2175.342</v>
      </c>
      <c r="F49" s="23">
        <f t="shared" si="1"/>
        <v>2175.342</v>
      </c>
    </row>
    <row r="50" spans="2:6" ht="14.25">
      <c r="B50" s="4" t="s">
        <v>79</v>
      </c>
      <c r="C50" s="5" t="s">
        <v>20</v>
      </c>
      <c r="D50" s="25">
        <v>0</v>
      </c>
      <c r="E50" s="25">
        <v>0</v>
      </c>
      <c r="F50" s="25">
        <f t="shared" si="1"/>
        <v>0</v>
      </c>
    </row>
    <row r="51" spans="2:6" ht="15">
      <c r="B51" s="1"/>
      <c r="C51" s="1"/>
      <c r="D51" s="26"/>
      <c r="E51" s="26"/>
      <c r="F51" s="26"/>
    </row>
    <row r="52" spans="2:6" ht="15.75">
      <c r="B52" s="1"/>
      <c r="C52" s="11" t="s">
        <v>38</v>
      </c>
      <c r="D52" s="27">
        <f>D40+D14</f>
        <v>143516.01299999998</v>
      </c>
      <c r="E52" s="27">
        <f>E40+E14</f>
        <v>4357.114</v>
      </c>
      <c r="F52" s="27">
        <f>F14+F40+F50</f>
        <v>147873.12699999998</v>
      </c>
    </row>
    <row r="53" spans="2:6" ht="15.75">
      <c r="B53" s="1"/>
      <c r="C53" s="11"/>
      <c r="D53" s="12"/>
      <c r="E53" s="12"/>
      <c r="F53" s="12"/>
    </row>
    <row r="54" spans="2:6" ht="15">
      <c r="B54" s="1"/>
      <c r="C54" s="1"/>
      <c r="D54" s="18"/>
      <c r="E54" s="1"/>
      <c r="F54" s="14"/>
    </row>
    <row r="55" spans="2:6" ht="14.25">
      <c r="B55" s="29" t="s">
        <v>83</v>
      </c>
      <c r="C55" s="29"/>
      <c r="D55" s="1"/>
      <c r="E55" s="30"/>
      <c r="F55" s="30"/>
    </row>
    <row r="56" spans="2:6" ht="15">
      <c r="B56" s="29" t="s">
        <v>37</v>
      </c>
      <c r="C56" s="29"/>
      <c r="D56" s="1"/>
      <c r="E56" s="18" t="s">
        <v>84</v>
      </c>
      <c r="F56" s="1"/>
    </row>
    <row r="57" spans="2:6" ht="12.75">
      <c r="B57" s="1"/>
      <c r="C57" s="1"/>
      <c r="D57" s="1"/>
      <c r="E57" s="1"/>
      <c r="F57" s="1"/>
    </row>
  </sheetData>
  <sheetProtection/>
  <mergeCells count="10">
    <mergeCell ref="B55:C55"/>
    <mergeCell ref="B56:C56"/>
    <mergeCell ref="E55:F55"/>
    <mergeCell ref="B7:F7"/>
    <mergeCell ref="B10:F10"/>
    <mergeCell ref="B11:B12"/>
    <mergeCell ref="C11:C12"/>
    <mergeCell ref="D11:F11"/>
    <mergeCell ref="B8:F8"/>
    <mergeCell ref="B9:F9"/>
  </mergeCells>
  <printOptions/>
  <pageMargins left="0.590551181102362" right="0.590551181102362" top="0.393700787401575" bottom="0.393700787401575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2017-04-11T12:04:30Z</cp:lastPrinted>
  <dcterms:created xsi:type="dcterms:W3CDTF">2011-04-13T11:59:21Z</dcterms:created>
  <dcterms:modified xsi:type="dcterms:W3CDTF">2017-07-14T10:44:32Z</dcterms:modified>
  <cp:category/>
  <cp:version/>
  <cp:contentType/>
  <cp:contentStatus/>
</cp:coreProperties>
</file>