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'Лист1'!$9:$11</definedName>
    <definedName name="_xlnm.Print_Area" localSheetId="0">'Лист1'!$A$1:$F$87</definedName>
  </definedNames>
  <calcPr fullCalcOnLoad="1"/>
</workbook>
</file>

<file path=xl/sharedStrings.xml><?xml version="1.0" encoding="utf-8"?>
<sst xmlns="http://schemas.openxmlformats.org/spreadsheetml/2006/main" count="82" uniqueCount="75">
  <si>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</si>
  <si>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</si>
  <si>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</si>
  <si>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</si>
  <si>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</si>
  <si>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</si>
  <si>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</si>
  <si>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</si>
  <si>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</si>
  <si>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</si>
  <si>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</si>
  <si>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</si>
  <si>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</si>
  <si>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</si>
  <si>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</si>
  <si>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</si>
  <si>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</si>
  <si>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</si>
  <si>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</si>
  <si>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</si>
  <si>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</si>
  <si>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</si>
  <si>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</si>
  <si>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</si>
  <si>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</si>
  <si>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</si>
  <si>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 xml:space="preserve">Освітня субвенція з державного бюджету місцевим бюджетам </t>
  </si>
  <si>
    <t>Медична субвенція з державного бюджету місцевим бюджетам</t>
  </si>
  <si>
    <t>до рішення районної ради</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</si>
  <si>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</si>
  <si>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</si>
  <si>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</si>
  <si>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субвенція з обласного бюджету, всього</t>
  </si>
  <si>
    <t>в тому числі:</t>
  </si>
  <si>
    <t>Додаток  1</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</si>
  <si>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</si>
  <si>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</si>
  <si>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</si>
  <si>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</si>
  <si>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</si>
  <si>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</si>
  <si>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</si>
  <si>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</si>
  <si>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</si>
  <si>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 xml:space="preserve">                                  №</t>
  </si>
  <si>
    <r>
      <t>21110000</t>
    </r>
    <r>
      <rPr>
        <sz val="12"/>
        <color indexed="10"/>
        <rFont val="Times New Roman"/>
        <family val="1"/>
      </rPr>
      <t> </t>
    </r>
  </si>
  <si>
    <r>
      <t>Надходження коштів від відшкодування втрат сільськогосподарського і лісогосподарського виробництва</t>
    </r>
    <r>
      <rPr>
        <sz val="12"/>
        <color indexed="10"/>
        <rFont val="Times New Roman"/>
        <family val="1"/>
      </rPr>
      <t>  </t>
    </r>
  </si>
  <si>
    <t>Доходи районного бюджету Баштанського району на 2018 рік</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</si>
  <si>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</si>
  <si>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видаптків у сфері охорони здоров"я за рахунок коштів медичної субвенціі.</t>
  </si>
  <si>
    <t xml:space="preserve"> субвенція з місцевого бюджету (за рахунок коштів державного бюджету) на  здійснення переданих видатків у сфері охорони здоров’я за рахунок коштів медичної субвенції (за рахунок цільових видатків на  лікування хворих на цукровий та нецукровий </t>
  </si>
  <si>
    <t xml:space="preserve"> субвенція з місцевого бюджету (за рахунок коштів державного бюджету) на здійснення переданих видатків у сфері охорони здоров’я за рахунок коштів медичної субвенції (районному бюджету Баштанського району за рахунок цільових видатків на  лікування хворих на хронічну ниркову недостатність методом гемодіалізу</t>
  </si>
  <si>
    <t>Субвенція з місцевого бюджету (за рахунок коштів державного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</si>
  <si>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обласного бюджету на надання щомісячної матеріальної допомоги  учасникам бойових дій у роки Другої світової війни</t>
  </si>
  <si>
    <t xml:space="preserve">субвенція з обласного бюджету  на передплату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</si>
  <si>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t>субвенція з обласного бюджету на надання  матеріальної допомоги сім"ям загиблих учасників бойових дій, які брали участь в антитнрористичній операції на сході України</t>
  </si>
  <si>
    <t>субвенція з обласного бюджету на надання щомісячної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під час участі в антитерористичній  операції (АТО) на сході України</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</si>
  <si>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</si>
  <si>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</si>
  <si>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</si>
  <si>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</si>
  <si>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Дотації з державного бюджету місцевим бюджетам</t>
  </si>
  <si>
    <t>Дотації з місцевих бюджетів іншим місцевим бюджетам</t>
  </si>
  <si>
    <t>Субвенції з місцевих бюджетів іншим місцевим бюджетам</t>
  </si>
  <si>
    <t>Субвенції з державного бюджету місцевим бюджетам</t>
  </si>
  <si>
    <t xml:space="preserve">В.о. начальника фінансового управління райдержадміністрації </t>
  </si>
  <si>
    <t>О.О.Луценко</t>
  </si>
  <si>
    <t>в тому числі, субвенція з міського бюджету Баштанської міської ради, за рахунок медичної субвенції з державного бюджету місцевим бюджетам</t>
  </si>
  <si>
    <t>субвенція з сільських бюджетів на виконання  власних повноважень щодо виконання районних програм</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</si>
  <si>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 інші установи)</t>
  </si>
  <si>
    <t>Інші субвенції з місцевого бюджету</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</si>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</sst>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0.0"/>
    <numFmt numFmtId="200" formatCode="0.000"/>
    <numFmt numFmtId="201" formatCode="[$€-2]\ ###,000_);[Red]\([$€-2]\ ###,000\)"/>
    <numFmt numFmtId="202" formatCode="0.0000"/>
    <numFmt numFmtId="203" formatCode="0.00000"/>
    <numFmt numFmtId="204" formatCode="0.000000"/>
    <numFmt numFmtId="205" formatCode="#,##0_ ;[Red]\-#,##0\ "/>
    <numFmt numFmtId="206" formatCode="&quot;Так&quot;;&quot;Так&quot;;&quot;Ні&quot;"/>
    <numFmt numFmtId="207" formatCode="&quot;True&quot;;&quot;True&quot;;&quot;False&quot;"/>
    <numFmt numFmtId="208" formatCode="&quot;Увімк&quot;;&quot;Увімк&quot;;&quot;Вимк&quot;"/>
    <numFmt numFmtId="209" formatCode="[$¥€-2]\ ###,000_);[Red]\([$€-2]\ ###,000\)"/>
    <numFmt numFmtId="210" formatCode="0.00000000"/>
    <numFmt numFmtId="211" formatCode="0.0000000"/>
    <numFmt numFmtId="212" formatCode="#,##0.000"/>
    <numFmt numFmtId="213" formatCode="#,##0.0000"/>
    <numFmt numFmtId="214" formatCode="#,##0.00000"/>
    <numFmt numFmtId="215" formatCode="#,##0.0"/>
    <numFmt numFmtId="216" formatCode="#,##0.000000"/>
  </numFmts>
  <fonts count="48">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sz val="12"/>
      <color indexed="5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2"/>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7"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185">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24" borderId="0" xfId="0" applyFill="1" applyAlignment="1">
      <alignment/>
    </xf>
    <xf numFmtId="200"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200" fontId="16" fillId="0" borderId="0" xfId="0" applyNumberFormat="1" applyFont="1" applyFill="1" applyAlignment="1">
      <alignment/>
    </xf>
    <xf numFmtId="200" fontId="17" fillId="0" borderId="0" xfId="0" applyNumberFormat="1" applyFont="1" applyFill="1" applyAlignment="1">
      <alignment/>
    </xf>
    <xf numFmtId="0" fontId="18" fillId="0" borderId="0" xfId="0" applyFont="1" applyFill="1" applyAlignment="1">
      <alignment/>
    </xf>
    <xf numFmtId="212" fontId="9" fillId="0" borderId="0" xfId="0" applyNumberFormat="1" applyFont="1" applyFill="1" applyAlignment="1">
      <alignment/>
    </xf>
    <xf numFmtId="212"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14" fontId="20" fillId="0" borderId="0" xfId="0" applyNumberFormat="1" applyFont="1" applyFill="1" applyAlignment="1">
      <alignment vertical="top"/>
    </xf>
    <xf numFmtId="0" fontId="20" fillId="0" borderId="0" xfId="0" applyFont="1" applyAlignment="1">
      <alignment vertical="top"/>
    </xf>
    <xf numFmtId="0" fontId="1" fillId="24" borderId="0" xfId="0" applyFont="1" applyFill="1" applyAlignment="1">
      <alignment/>
    </xf>
    <xf numFmtId="0" fontId="0" fillId="24" borderId="0" xfId="0" applyFont="1" applyFill="1" applyAlignment="1">
      <alignment/>
    </xf>
    <xf numFmtId="200" fontId="16" fillId="24" borderId="0" xfId="0" applyNumberFormat="1" applyFont="1" applyFill="1" applyAlignment="1">
      <alignment/>
    </xf>
    <xf numFmtId="200" fontId="17" fillId="24" borderId="0" xfId="0" applyNumberFormat="1" applyFont="1" applyFill="1" applyAlignment="1">
      <alignment/>
    </xf>
    <xf numFmtId="0" fontId="18" fillId="24" borderId="0" xfId="0" applyFont="1" applyFill="1" applyAlignment="1">
      <alignment/>
    </xf>
    <xf numFmtId="212" fontId="18" fillId="24"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12" fontId="24" fillId="0" borderId="0" xfId="0" applyNumberFormat="1" applyFont="1" applyFill="1" applyAlignment="1">
      <alignment vertical="top"/>
    </xf>
    <xf numFmtId="0" fontId="4" fillId="0" borderId="12" xfId="0" applyFont="1" applyFill="1" applyBorder="1" applyAlignment="1">
      <alignment horizontal="right"/>
    </xf>
    <xf numFmtId="212" fontId="0" fillId="24" borderId="0" xfId="0" applyNumberFormat="1" applyFont="1" applyFill="1" applyAlignment="1">
      <alignment/>
    </xf>
    <xf numFmtId="0" fontId="5"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200" fontId="14" fillId="0" borderId="0" xfId="0" applyNumberFormat="1" applyFont="1" applyFill="1" applyAlignment="1">
      <alignment/>
    </xf>
    <xf numFmtId="212" fontId="25" fillId="0" borderId="0" xfId="0" applyNumberFormat="1" applyFont="1" applyFill="1" applyAlignment="1">
      <alignment/>
    </xf>
    <xf numFmtId="200" fontId="25" fillId="0" borderId="0" xfId="0" applyNumberFormat="1" applyFont="1" applyFill="1" applyAlignment="1">
      <alignment/>
    </xf>
    <xf numFmtId="0" fontId="1" fillId="24" borderId="0" xfId="0" applyFont="1" applyFill="1" applyAlignment="1">
      <alignment horizontal="left"/>
    </xf>
    <xf numFmtId="0" fontId="1" fillId="0" borderId="0" xfId="0" applyFont="1" applyFill="1" applyAlignment="1">
      <alignment horizontal="left"/>
    </xf>
    <xf numFmtId="212"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22" fillId="24" borderId="16" xfId="0" applyFont="1" applyFill="1" applyBorder="1" applyAlignment="1">
      <alignment horizontal="center" vertical="top"/>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3" fillId="0" borderId="0" xfId="0" applyFont="1" applyFill="1" applyBorder="1" applyAlignment="1">
      <alignment/>
    </xf>
    <xf numFmtId="200" fontId="13" fillId="0" borderId="0" xfId="0" applyNumberFormat="1" applyFont="1" applyFill="1" applyBorder="1" applyAlignment="1">
      <alignment/>
    </xf>
    <xf numFmtId="2" fontId="13" fillId="0" borderId="0" xfId="0" applyNumberFormat="1" applyFont="1" applyAlignment="1">
      <alignment/>
    </xf>
    <xf numFmtId="212" fontId="0" fillId="0" borderId="0" xfId="0" applyNumberFormat="1" applyFill="1" applyAlignment="1">
      <alignment/>
    </xf>
    <xf numFmtId="0" fontId="3" fillId="0" borderId="13" xfId="0" applyFont="1" applyFill="1" applyBorder="1" applyAlignment="1">
      <alignment horizontal="left" vertical="top" wrapText="1"/>
    </xf>
    <xf numFmtId="212" fontId="3" fillId="0" borderId="13" xfId="0" applyNumberFormat="1" applyFont="1" applyFill="1" applyBorder="1" applyAlignment="1">
      <alignment vertical="top" wrapText="1"/>
    </xf>
    <xf numFmtId="212" fontId="3" fillId="24" borderId="13" xfId="0" applyNumberFormat="1" applyFont="1" applyFill="1" applyBorder="1" applyAlignment="1">
      <alignment horizontal="right" vertical="top" wrapText="1"/>
    </xf>
    <xf numFmtId="212" fontId="3" fillId="24" borderId="0" xfId="0" applyNumberFormat="1" applyFont="1" applyFill="1" applyBorder="1" applyAlignment="1">
      <alignment horizontal="right" vertical="top" wrapText="1"/>
    </xf>
    <xf numFmtId="212"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12" fontId="2" fillId="0" borderId="10" xfId="0" applyNumberFormat="1" applyFont="1" applyFill="1" applyBorder="1" applyAlignment="1">
      <alignment vertical="top" wrapText="1"/>
    </xf>
    <xf numFmtId="212" fontId="2" fillId="24" borderId="10" xfId="0" applyNumberFormat="1" applyFont="1" applyFill="1" applyBorder="1" applyAlignment="1">
      <alignment horizontal="right" vertical="top" wrapText="1"/>
    </xf>
    <xf numFmtId="212" fontId="2" fillId="0" borderId="14" xfId="0" applyNumberFormat="1" applyFont="1" applyFill="1" applyBorder="1" applyAlignment="1">
      <alignment horizontal="right" vertical="top" wrapText="1"/>
    </xf>
    <xf numFmtId="212"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12" fontId="2" fillId="0" borderId="16" xfId="0" applyNumberFormat="1" applyFont="1" applyFill="1" applyBorder="1" applyAlignment="1">
      <alignment vertical="top" wrapText="1"/>
    </xf>
    <xf numFmtId="212" fontId="2" fillId="24" borderId="16" xfId="0" applyNumberFormat="1" applyFont="1" applyFill="1" applyBorder="1" applyAlignment="1">
      <alignment horizontal="right" vertical="top" wrapText="1"/>
    </xf>
    <xf numFmtId="212" fontId="2" fillId="0" borderId="0" xfId="0" applyNumberFormat="1" applyFont="1" applyFill="1" applyBorder="1" applyAlignment="1">
      <alignment horizontal="right" vertical="top" wrapText="1"/>
    </xf>
    <xf numFmtId="212"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12" fontId="3" fillId="0" borderId="10" xfId="0" applyNumberFormat="1" applyFont="1" applyFill="1" applyBorder="1" applyAlignment="1">
      <alignment vertical="top" wrapText="1"/>
    </xf>
    <xf numFmtId="212" fontId="3" fillId="24" borderId="10" xfId="0" applyNumberFormat="1" applyFont="1" applyFill="1" applyBorder="1" applyAlignment="1">
      <alignment horizontal="right" vertical="top" wrapText="1"/>
    </xf>
    <xf numFmtId="212" fontId="3" fillId="0" borderId="14" xfId="0" applyNumberFormat="1" applyFont="1" applyFill="1" applyBorder="1" applyAlignment="1">
      <alignment horizontal="right" vertical="top" wrapText="1"/>
    </xf>
    <xf numFmtId="212" fontId="3" fillId="0" borderId="10" xfId="0" applyNumberFormat="1" applyFont="1" applyFill="1" applyBorder="1" applyAlignment="1">
      <alignment horizontal="right" vertical="top" wrapText="1"/>
    </xf>
    <xf numFmtId="0" fontId="2" fillId="24" borderId="16" xfId="0" applyFont="1" applyFill="1" applyBorder="1" applyAlignment="1">
      <alignment horizontal="justify" vertical="top" wrapText="1"/>
    </xf>
    <xf numFmtId="212" fontId="3" fillId="0" borderId="16" xfId="0" applyNumberFormat="1" applyFont="1" applyFill="1" applyBorder="1" applyAlignment="1">
      <alignment vertical="top" wrapText="1"/>
    </xf>
    <xf numFmtId="212" fontId="3" fillId="24" borderId="16" xfId="0" applyNumberFormat="1" applyFont="1" applyFill="1" applyBorder="1" applyAlignment="1">
      <alignment horizontal="right" vertical="top" wrapText="1"/>
    </xf>
    <xf numFmtId="212" fontId="26" fillId="24" borderId="0" xfId="0" applyNumberFormat="1" applyFont="1" applyFill="1" applyBorder="1" applyAlignment="1">
      <alignment horizontal="right" vertical="top" wrapText="1"/>
    </xf>
    <xf numFmtId="0" fontId="27" fillId="0" borderId="16" xfId="0" applyFont="1" applyFill="1" applyBorder="1" applyAlignment="1">
      <alignment horizontal="justify" vertical="top" wrapText="1"/>
    </xf>
    <xf numFmtId="212" fontId="2" fillId="24" borderId="0" xfId="0" applyNumberFormat="1" applyFont="1" applyFill="1" applyBorder="1" applyAlignment="1">
      <alignment horizontal="right" vertical="top" wrapText="1"/>
    </xf>
    <xf numFmtId="212" fontId="2" fillId="0" borderId="17" xfId="0" applyNumberFormat="1" applyFont="1" applyFill="1" applyBorder="1" applyAlignment="1">
      <alignment vertical="top" wrapText="1"/>
    </xf>
    <xf numFmtId="212" fontId="2" fillId="24" borderId="17" xfId="0" applyNumberFormat="1" applyFont="1" applyFill="1" applyBorder="1" applyAlignment="1">
      <alignment horizontal="right" vertical="top" wrapText="1"/>
    </xf>
    <xf numFmtId="212" fontId="2" fillId="24" borderId="12" xfId="0" applyNumberFormat="1" applyFont="1" applyFill="1" applyBorder="1" applyAlignment="1">
      <alignment horizontal="right" vertical="top" wrapText="1"/>
    </xf>
    <xf numFmtId="212" fontId="3" fillId="24" borderId="17" xfId="0" applyNumberFormat="1" applyFont="1" applyFill="1" applyBorder="1" applyAlignment="1">
      <alignment horizontal="right" vertical="top" wrapText="1"/>
    </xf>
    <xf numFmtId="212" fontId="2" fillId="24" borderId="14" xfId="0" applyNumberFormat="1" applyFont="1" applyFill="1" applyBorder="1" applyAlignment="1">
      <alignment horizontal="right" vertical="top" wrapText="1"/>
    </xf>
    <xf numFmtId="212" fontId="2" fillId="0" borderId="12" xfId="0" applyNumberFormat="1" applyFont="1" applyFill="1" applyBorder="1" applyAlignment="1">
      <alignment horizontal="right" vertical="top" wrapText="1"/>
    </xf>
    <xf numFmtId="212" fontId="2" fillId="0" borderId="17" xfId="0" applyNumberFormat="1" applyFont="1" applyFill="1" applyBorder="1" applyAlignment="1">
      <alignment horizontal="right" vertical="top" wrapText="1"/>
    </xf>
    <xf numFmtId="200" fontId="2" fillId="0" borderId="10" xfId="0" applyNumberFormat="1" applyFont="1" applyBorder="1" applyAlignment="1">
      <alignment/>
    </xf>
    <xf numFmtId="0" fontId="3" fillId="0" borderId="16" xfId="0" applyFont="1" applyFill="1" applyBorder="1" applyAlignment="1">
      <alignment horizontal="justify" vertical="top" wrapText="1"/>
    </xf>
    <xf numFmtId="200" fontId="3" fillId="24" borderId="16" xfId="0" applyNumberFormat="1" applyFont="1" applyFill="1" applyBorder="1" applyAlignment="1">
      <alignment horizontal="right" vertical="top" wrapText="1"/>
    </xf>
    <xf numFmtId="200" fontId="3" fillId="0" borderId="0" xfId="0" applyNumberFormat="1" applyFont="1" applyFill="1" applyBorder="1" applyAlignment="1">
      <alignment horizontal="right" vertical="top" wrapText="1"/>
    </xf>
    <xf numFmtId="200"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24"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24" borderId="0" xfId="0" applyFont="1" applyFill="1" applyAlignment="1">
      <alignment/>
    </xf>
    <xf numFmtId="0" fontId="3" fillId="0" borderId="0" xfId="0" applyFont="1" applyFill="1" applyBorder="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 fillId="0" borderId="0" xfId="0" applyFont="1" applyFill="1" applyAlignment="1">
      <alignment/>
    </xf>
    <xf numFmtId="0" fontId="2" fillId="24" borderId="0" xfId="0" applyFont="1" applyFill="1" applyAlignment="1">
      <alignment/>
    </xf>
    <xf numFmtId="0" fontId="2" fillId="0" borderId="10" xfId="0" applyFont="1" applyBorder="1" applyAlignment="1">
      <alignment vertical="top" wrapText="1"/>
    </xf>
    <xf numFmtId="0" fontId="27" fillId="0" borderId="16"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212" fontId="45" fillId="0" borderId="0" xfId="0" applyNumberFormat="1" applyFont="1" applyFill="1" applyBorder="1" applyAlignment="1">
      <alignment horizontal="right" vertical="top" wrapText="1"/>
    </xf>
    <xf numFmtId="0" fontId="22" fillId="0" borderId="10" xfId="0" applyFont="1" applyFill="1" applyBorder="1" applyAlignment="1">
      <alignment horizontal="center" vertical="top" wrapText="1"/>
    </xf>
    <xf numFmtId="212" fontId="22" fillId="0" borderId="14" xfId="0" applyNumberFormat="1" applyFont="1" applyFill="1" applyBorder="1" applyAlignment="1">
      <alignment horizontal="right" vertical="top" wrapText="1"/>
    </xf>
    <xf numFmtId="212" fontId="22" fillId="0" borderId="10" xfId="0" applyNumberFormat="1" applyFont="1" applyFill="1" applyBorder="1" applyAlignment="1">
      <alignment horizontal="right" vertical="top" wrapText="1"/>
    </xf>
    <xf numFmtId="212" fontId="45" fillId="0" borderId="16" xfId="0" applyNumberFormat="1" applyFont="1" applyFill="1" applyBorder="1" applyAlignment="1">
      <alignment horizontal="right" vertical="top" wrapText="1"/>
    </xf>
    <xf numFmtId="212" fontId="22" fillId="0" borderId="10" xfId="0" applyNumberFormat="1" applyFont="1" applyFill="1" applyBorder="1" applyAlignment="1">
      <alignment vertical="top" wrapText="1"/>
    </xf>
    <xf numFmtId="212" fontId="22" fillId="24" borderId="10" xfId="0" applyNumberFormat="1" applyFont="1" applyFill="1" applyBorder="1" applyAlignment="1">
      <alignment horizontal="right" vertical="top" wrapText="1"/>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212" fontId="22" fillId="24" borderId="16" xfId="0" applyNumberFormat="1" applyFont="1" applyFill="1" applyBorder="1" applyAlignment="1">
      <alignment horizontal="right" vertical="top" wrapText="1"/>
    </xf>
    <xf numFmtId="212" fontId="22" fillId="0" borderId="0" xfId="0" applyNumberFormat="1" applyFont="1" applyFill="1" applyBorder="1" applyAlignment="1">
      <alignment horizontal="right" vertical="top" wrapText="1"/>
    </xf>
    <xf numFmtId="212" fontId="22" fillId="0" borderId="16" xfId="0" applyNumberFormat="1" applyFont="1" applyFill="1" applyBorder="1" applyAlignment="1">
      <alignment horizontal="right" vertical="top" wrapText="1"/>
    </xf>
    <xf numFmtId="212" fontId="45" fillId="0" borderId="14" xfId="0" applyNumberFormat="1" applyFont="1" applyFill="1" applyBorder="1" applyAlignment="1">
      <alignment horizontal="right" vertical="top" wrapText="1"/>
    </xf>
    <xf numFmtId="212" fontId="45" fillId="0" borderId="10" xfId="0" applyNumberFormat="1" applyFont="1" applyFill="1" applyBorder="1" applyAlignment="1">
      <alignment horizontal="right" vertical="top" wrapText="1"/>
    </xf>
    <xf numFmtId="212" fontId="22" fillId="0" borderId="17" xfId="0" applyNumberFormat="1" applyFont="1" applyFill="1" applyBorder="1" applyAlignment="1">
      <alignment vertical="top" wrapText="1"/>
    </xf>
    <xf numFmtId="212" fontId="45" fillId="0" borderId="16" xfId="0" applyNumberFormat="1" applyFont="1" applyFill="1" applyBorder="1" applyAlignment="1">
      <alignment horizontal="center" vertical="top" wrapText="1"/>
    </xf>
    <xf numFmtId="0" fontId="22" fillId="0" borderId="16" xfId="0" applyFont="1" applyFill="1" applyBorder="1" applyAlignment="1">
      <alignment horizontal="center" vertical="top"/>
    </xf>
    <xf numFmtId="0" fontId="22" fillId="24" borderId="16" xfId="0" applyFont="1" applyFill="1" applyBorder="1" applyAlignment="1">
      <alignment horizontal="center" vertical="top" wrapText="1"/>
    </xf>
    <xf numFmtId="0" fontId="22" fillId="24" borderId="16" xfId="0" applyFont="1" applyFill="1" applyBorder="1" applyAlignment="1">
      <alignment horizontal="justify" vertical="top" wrapText="1"/>
    </xf>
    <xf numFmtId="212" fontId="22" fillId="24" borderId="17" xfId="0" applyNumberFormat="1" applyFont="1" applyFill="1" applyBorder="1" applyAlignment="1">
      <alignment horizontal="right" vertical="top" wrapText="1"/>
    </xf>
    <xf numFmtId="0" fontId="46" fillId="0" borderId="10" xfId="0" applyFont="1" applyFill="1" applyBorder="1" applyAlignment="1">
      <alignment horizontal="center" vertical="top" wrapText="1"/>
    </xf>
    <xf numFmtId="0" fontId="46" fillId="0" borderId="10" xfId="0" applyFont="1" applyFill="1" applyBorder="1" applyAlignment="1">
      <alignment horizontal="justify" vertical="top" wrapText="1"/>
    </xf>
    <xf numFmtId="212" fontId="46" fillId="0" borderId="10" xfId="0" applyNumberFormat="1" applyFont="1" applyFill="1" applyBorder="1" applyAlignment="1">
      <alignment vertical="top" wrapText="1"/>
    </xf>
    <xf numFmtId="212" fontId="46" fillId="24" borderId="10" xfId="0" applyNumberFormat="1" applyFont="1" applyFill="1" applyBorder="1" applyAlignment="1">
      <alignment horizontal="right" vertical="top" wrapText="1"/>
    </xf>
    <xf numFmtId="0" fontId="47" fillId="0" borderId="16" xfId="0" applyFont="1" applyFill="1" applyBorder="1" applyAlignment="1">
      <alignment horizontal="center" vertical="top" wrapText="1"/>
    </xf>
    <xf numFmtId="0" fontId="47" fillId="0" borderId="16" xfId="0" applyFont="1" applyFill="1" applyBorder="1" applyAlignment="1">
      <alignment horizontal="justify" vertical="top" wrapText="1"/>
    </xf>
    <xf numFmtId="212" fontId="47" fillId="0" borderId="0" xfId="0" applyNumberFormat="1" applyFont="1" applyFill="1" applyBorder="1" applyAlignment="1">
      <alignment horizontal="right" vertical="top" wrapText="1"/>
    </xf>
    <xf numFmtId="212" fontId="47" fillId="0" borderId="13" xfId="0" applyNumberFormat="1" applyFont="1" applyFill="1" applyBorder="1" applyAlignment="1">
      <alignment horizontal="right" vertical="top" wrapText="1"/>
    </xf>
    <xf numFmtId="212" fontId="46" fillId="0" borderId="14" xfId="0" applyNumberFormat="1" applyFont="1" applyFill="1" applyBorder="1" applyAlignment="1">
      <alignment horizontal="right" vertical="top" wrapText="1"/>
    </xf>
    <xf numFmtId="212" fontId="46" fillId="0" borderId="10" xfId="0" applyNumberFormat="1" applyFont="1" applyFill="1" applyBorder="1" applyAlignment="1">
      <alignment horizontal="right" vertical="top" wrapText="1"/>
    </xf>
    <xf numFmtId="0" fontId="47" fillId="0" borderId="16" xfId="0" applyFont="1" applyFill="1" applyBorder="1" applyAlignment="1">
      <alignment horizontal="left" vertical="top" wrapText="1"/>
    </xf>
    <xf numFmtId="212" fontId="47" fillId="0" borderId="16" xfId="0" applyNumberFormat="1" applyFont="1" applyFill="1" applyBorder="1" applyAlignment="1">
      <alignment vertical="top" wrapText="1"/>
    </xf>
    <xf numFmtId="212" fontId="47" fillId="24" borderId="16" xfId="0" applyNumberFormat="1" applyFont="1" applyFill="1" applyBorder="1" applyAlignment="1">
      <alignment horizontal="right" vertical="top" wrapText="1"/>
    </xf>
    <xf numFmtId="212" fontId="47" fillId="0" borderId="16" xfId="0" applyNumberFormat="1" applyFont="1" applyFill="1" applyBorder="1" applyAlignment="1">
      <alignment horizontal="right" vertical="top" wrapText="1"/>
    </xf>
    <xf numFmtId="0" fontId="47" fillId="0" borderId="10" xfId="0" applyFont="1" applyFill="1" applyBorder="1" applyAlignment="1">
      <alignment horizontal="center" vertical="top" wrapText="1"/>
    </xf>
    <xf numFmtId="0" fontId="47" fillId="0" borderId="10" xfId="0" applyFont="1" applyFill="1" applyBorder="1" applyAlignment="1">
      <alignment horizontal="left" vertical="top" wrapText="1"/>
    </xf>
    <xf numFmtId="212" fontId="47" fillId="24" borderId="10" xfId="0" applyNumberFormat="1" applyFont="1" applyFill="1" applyBorder="1" applyAlignment="1">
      <alignment horizontal="right" vertical="top" wrapText="1"/>
    </xf>
    <xf numFmtId="0" fontId="46" fillId="24" borderId="10" xfId="0" applyFont="1" applyFill="1" applyBorder="1" applyAlignment="1">
      <alignment horizontal="center" vertical="top" wrapText="1"/>
    </xf>
    <xf numFmtId="0" fontId="46" fillId="0" borderId="16" xfId="0" applyFont="1" applyFill="1" applyBorder="1" applyAlignment="1">
      <alignment horizontal="center" vertical="top" wrapText="1"/>
    </xf>
    <xf numFmtId="0" fontId="46" fillId="0" borderId="16" xfId="0" applyFont="1" applyFill="1" applyBorder="1" applyAlignment="1">
      <alignment horizontal="justify" vertical="top" wrapText="1"/>
    </xf>
    <xf numFmtId="0" fontId="2" fillId="0" borderId="0" xfId="0" applyFont="1" applyAlignment="1">
      <alignment horizontal="justify" vertical="top" wrapText="1"/>
    </xf>
    <xf numFmtId="212" fontId="2" fillId="24" borderId="16" xfId="0" applyNumberFormat="1" applyFont="1" applyFill="1" applyBorder="1" applyAlignment="1">
      <alignment horizontal="right" vertical="top" wrapText="1"/>
    </xf>
    <xf numFmtId="0" fontId="2" fillId="24" borderId="16" xfId="0" applyFont="1" applyFill="1" applyBorder="1" applyAlignment="1">
      <alignment horizontal="center" vertical="top" wrapText="1"/>
    </xf>
    <xf numFmtId="0" fontId="46" fillId="0" borderId="10" xfId="0" applyNumberFormat="1" applyFont="1" applyFill="1" applyBorder="1" applyAlignment="1">
      <alignment horizontal="justify"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10" xfId="0" applyFont="1" applyFill="1" applyBorder="1" applyAlignment="1">
      <alignment horizontal="left" vertical="top" wrapText="1"/>
    </xf>
    <xf numFmtId="212" fontId="2" fillId="0" borderId="13" xfId="0" applyNumberFormat="1" applyFont="1" applyFill="1" applyBorder="1" applyAlignment="1">
      <alignment vertical="top" wrapText="1"/>
    </xf>
    <xf numFmtId="212" fontId="2" fillId="24" borderId="13" xfId="0" applyNumberFormat="1" applyFont="1" applyFill="1" applyBorder="1" applyAlignment="1">
      <alignment horizontal="right" vertical="top" wrapText="1"/>
    </xf>
    <xf numFmtId="0" fontId="2" fillId="0" borderId="14" xfId="0" applyFont="1" applyBorder="1" applyAlignment="1">
      <alignment horizontal="justify" vertical="top" wrapText="1"/>
    </xf>
    <xf numFmtId="0" fontId="2" fillId="0" borderId="0" xfId="0" applyFont="1" applyAlignment="1">
      <alignment vertical="top" wrapText="1"/>
    </xf>
    <xf numFmtId="0" fontId="2" fillId="24" borderId="10" xfId="0" applyFont="1" applyFill="1" applyBorder="1" applyAlignment="1">
      <alignment vertical="top" wrapText="1"/>
    </xf>
    <xf numFmtId="0" fontId="2" fillId="0" borderId="18" xfId="0" applyFont="1" applyBorder="1" applyAlignment="1">
      <alignment horizontal="left" vertical="top" wrapText="1"/>
    </xf>
    <xf numFmtId="200" fontId="2" fillId="0" borderId="10" xfId="0" applyNumberFormat="1" applyFont="1" applyBorder="1" applyAlignment="1">
      <alignment vertical="center" wrapText="1"/>
    </xf>
    <xf numFmtId="200" fontId="2" fillId="0" borderId="10" xfId="0" applyNumberFormat="1" applyFont="1" applyBorder="1" applyAlignment="1">
      <alignment vertical="top" wrapText="1"/>
    </xf>
    <xf numFmtId="0" fontId="3" fillId="0" borderId="10" xfId="0" applyFont="1" applyBorder="1" applyAlignment="1">
      <alignment horizontal="left" vertical="top" wrapText="1"/>
    </xf>
    <xf numFmtId="0" fontId="3" fillId="0" borderId="18" xfId="0" applyFont="1" applyBorder="1" applyAlignment="1">
      <alignment horizontal="left" vertical="top" wrapText="1"/>
    </xf>
    <xf numFmtId="212" fontId="22" fillId="0" borderId="13" xfId="0" applyNumberFormat="1" applyFont="1" applyFill="1" applyBorder="1" applyAlignment="1">
      <alignment vertical="top" wrapText="1"/>
    </xf>
    <xf numFmtId="212" fontId="2" fillId="24" borderId="17" xfId="0" applyNumberFormat="1" applyFont="1" applyFill="1" applyBorder="1" applyAlignment="1">
      <alignment vertical="top" wrapText="1"/>
    </xf>
    <xf numFmtId="0" fontId="0" fillId="0" borderId="14" xfId="0" applyFill="1" applyBorder="1" applyAlignment="1">
      <alignment/>
    </xf>
    <xf numFmtId="214" fontId="20" fillId="0" borderId="14" xfId="0" applyNumberFormat="1" applyFont="1" applyFill="1" applyBorder="1" applyAlignment="1">
      <alignment vertical="top"/>
    </xf>
    <xf numFmtId="212" fontId="47" fillId="0" borderId="10" xfId="0" applyNumberFormat="1" applyFont="1" applyFill="1" applyBorder="1" applyAlignment="1">
      <alignment vertical="top" wrapText="1"/>
    </xf>
    <xf numFmtId="0" fontId="2" fillId="0" borderId="0" xfId="0" applyFont="1" applyFill="1" applyBorder="1" applyAlignment="1">
      <alignment horizontal="justify" vertical="top" wrapText="1"/>
    </xf>
    <xf numFmtId="0" fontId="3" fillId="0" borderId="14" xfId="0" applyFont="1" applyFill="1" applyBorder="1" applyAlignment="1">
      <alignment horizontal="justify" vertical="top" wrapText="1"/>
    </xf>
    <xf numFmtId="212" fontId="46" fillId="24" borderId="13" xfId="0" applyNumberFormat="1" applyFont="1" applyFill="1" applyBorder="1" applyAlignment="1">
      <alignment horizontal="right" vertical="top" wrapText="1"/>
    </xf>
    <xf numFmtId="0" fontId="47" fillId="24" borderId="10" xfId="0" applyFont="1" applyFill="1" applyBorder="1" applyAlignment="1">
      <alignment horizontal="center" vertical="top" wrapText="1"/>
    </xf>
    <xf numFmtId="0" fontId="47" fillId="24" borderId="13" xfId="0" applyFont="1" applyFill="1" applyBorder="1" applyAlignment="1">
      <alignment horizontal="justify" vertical="top"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24" borderId="0" xfId="0" applyFont="1" applyFill="1" applyAlignment="1">
      <alignment horizontal="center" vertical="center"/>
    </xf>
    <xf numFmtId="0" fontId="5" fillId="24" borderId="19" xfId="0" applyFont="1" applyFill="1" applyBorder="1" applyAlignment="1">
      <alignment horizontal="center" vertical="center" wrapText="1"/>
    </xf>
    <xf numFmtId="0" fontId="5" fillId="24"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2"/>
  <sheetViews>
    <sheetView tabSelected="1" view="pageBreakPreview" zoomScale="75" zoomScaleNormal="75" zoomScaleSheetLayoutView="75" zoomScalePageLayoutView="0" workbookViewId="0" topLeftCell="A44">
      <selection activeCell="D64" sqref="D64"/>
    </sheetView>
  </sheetViews>
  <sheetFormatPr defaultColWidth="9.00390625" defaultRowHeight="12.75"/>
  <cols>
    <col min="1" max="1" width="13.75390625" style="29" customWidth="1"/>
    <col min="2" max="2" width="69.625" style="4" customWidth="1"/>
    <col min="3" max="3" width="25.375" style="4" customWidth="1"/>
    <col min="4" max="4" width="19.875" style="23" customWidth="1"/>
    <col min="5" max="5" width="16.625" style="7" customWidth="1"/>
    <col min="6" max="6" width="15.00390625" style="7" customWidth="1"/>
    <col min="8" max="8" width="11.375" style="21" hidden="1" customWidth="1"/>
    <col min="9" max="9" width="25.875" style="0" customWidth="1"/>
    <col min="10" max="10" width="62.375" style="0" customWidth="1"/>
    <col min="11" max="11" width="19.375" style="0" bestFit="1" customWidth="1"/>
    <col min="12" max="12" width="16.875" style="0" customWidth="1"/>
    <col min="13" max="13" width="24.25390625" style="0" customWidth="1"/>
  </cols>
  <sheetData>
    <row r="1" spans="1:8" s="1" customFormat="1" ht="18.75">
      <c r="A1" s="28"/>
      <c r="B1" s="2"/>
      <c r="C1" s="2"/>
      <c r="D1" s="179" t="s">
        <v>34</v>
      </c>
      <c r="E1" s="179"/>
      <c r="F1" s="179"/>
      <c r="H1" s="19"/>
    </row>
    <row r="2" spans="1:8" s="1" customFormat="1" ht="16.5" customHeight="1">
      <c r="A2" s="28"/>
      <c r="B2" s="5"/>
      <c r="C2" s="5"/>
      <c r="D2" s="179" t="s">
        <v>28</v>
      </c>
      <c r="E2" s="179"/>
      <c r="F2" s="179"/>
      <c r="H2" s="19"/>
    </row>
    <row r="3" spans="1:8" s="1" customFormat="1" ht="9" customHeight="1" hidden="1">
      <c r="A3" s="28"/>
      <c r="B3" s="2"/>
      <c r="C3" s="2"/>
      <c r="D3" s="40"/>
      <c r="E3" s="41"/>
      <c r="F3" s="41"/>
      <c r="H3" s="19"/>
    </row>
    <row r="4" spans="1:8" s="1" customFormat="1" ht="9" customHeight="1" hidden="1">
      <c r="A4" s="28"/>
      <c r="B4" s="2"/>
      <c r="C4" s="2"/>
      <c r="D4" s="40"/>
      <c r="E4" s="41"/>
      <c r="F4" s="41"/>
      <c r="H4" s="19"/>
    </row>
    <row r="5" spans="1:8" s="1" customFormat="1" ht="18.75" customHeight="1">
      <c r="A5" s="28"/>
      <c r="B5" s="2"/>
      <c r="C5" s="2"/>
      <c r="D5" s="179" t="s">
        <v>44</v>
      </c>
      <c r="E5" s="179"/>
      <c r="F5" s="179"/>
      <c r="H5" s="19"/>
    </row>
    <row r="6" spans="1:8" s="1" customFormat="1" ht="16.5" customHeight="1">
      <c r="A6" s="28"/>
      <c r="B6" s="2"/>
      <c r="C6" s="2"/>
      <c r="D6" s="5"/>
      <c r="E6" s="5"/>
      <c r="F6" s="5"/>
      <c r="H6" s="19"/>
    </row>
    <row r="7" spans="1:8" s="1" customFormat="1" ht="19.5" customHeight="1">
      <c r="A7" s="182" t="s">
        <v>47</v>
      </c>
      <c r="B7" s="182"/>
      <c r="C7" s="182"/>
      <c r="D7" s="182"/>
      <c r="E7" s="182"/>
      <c r="F7" s="182"/>
      <c r="H7" s="19"/>
    </row>
    <row r="8" spans="1:8" s="1" customFormat="1" ht="21" customHeight="1">
      <c r="A8" s="28"/>
      <c r="B8" s="2" t="s">
        <v>11</v>
      </c>
      <c r="C8" s="2"/>
      <c r="D8" s="22"/>
      <c r="E8" s="3"/>
      <c r="F8" s="31" t="s">
        <v>10</v>
      </c>
      <c r="H8" s="19"/>
    </row>
    <row r="9" spans="1:8" s="1" customFormat="1" ht="18.75" customHeight="1">
      <c r="A9" s="177" t="s">
        <v>12</v>
      </c>
      <c r="B9" s="177" t="s">
        <v>25</v>
      </c>
      <c r="C9" s="177" t="s">
        <v>2</v>
      </c>
      <c r="D9" s="183" t="s">
        <v>0</v>
      </c>
      <c r="E9" s="180" t="s">
        <v>1</v>
      </c>
      <c r="F9" s="181"/>
      <c r="H9" s="19"/>
    </row>
    <row r="10" spans="1:8" s="1" customFormat="1" ht="60" customHeight="1">
      <c r="A10" s="178"/>
      <c r="B10" s="178"/>
      <c r="C10" s="178"/>
      <c r="D10" s="184"/>
      <c r="E10" s="33" t="s">
        <v>23</v>
      </c>
      <c r="F10" s="35" t="s">
        <v>16</v>
      </c>
      <c r="H10" s="19"/>
    </row>
    <row r="11" spans="1:8" s="1" customFormat="1" ht="13.5" customHeight="1">
      <c r="A11" s="6">
        <v>1</v>
      </c>
      <c r="B11" s="8">
        <v>2</v>
      </c>
      <c r="C11" s="8">
        <v>3</v>
      </c>
      <c r="D11" s="34">
        <v>4</v>
      </c>
      <c r="E11" s="6">
        <v>5</v>
      </c>
      <c r="F11" s="6">
        <v>6</v>
      </c>
      <c r="H11" s="19"/>
    </row>
    <row r="12" spans="1:8" s="1" customFormat="1" ht="32.25" customHeight="1">
      <c r="A12" s="43">
        <v>10000000</v>
      </c>
      <c r="B12" s="53" t="s">
        <v>3</v>
      </c>
      <c r="C12" s="54">
        <f>D12+E12</f>
        <v>19119.3</v>
      </c>
      <c r="D12" s="55">
        <f>D13</f>
        <v>19119.3</v>
      </c>
      <c r="E12" s="56">
        <v>0</v>
      </c>
      <c r="F12" s="57"/>
      <c r="H12" s="20" t="e">
        <f>SUM(D12+E12-#REF!)</f>
        <v>#REF!</v>
      </c>
    </row>
    <row r="13" spans="1:8" s="1" customFormat="1" ht="44.25" customHeight="1">
      <c r="A13" s="47">
        <v>11000000</v>
      </c>
      <c r="B13" s="58" t="s">
        <v>4</v>
      </c>
      <c r="C13" s="59">
        <f>C14</f>
        <v>19119.3</v>
      </c>
      <c r="D13" s="60">
        <f>D14</f>
        <v>19119.3</v>
      </c>
      <c r="E13" s="61"/>
      <c r="F13" s="62"/>
      <c r="H13" s="20" t="e">
        <f>SUM(D13+E13-#REF!)</f>
        <v>#REF!</v>
      </c>
    </row>
    <row r="14" spans="1:9" s="1" customFormat="1" ht="18.75" customHeight="1">
      <c r="A14" s="44">
        <v>11010000</v>
      </c>
      <c r="B14" s="63" t="s">
        <v>36</v>
      </c>
      <c r="C14" s="64">
        <f>D14+E14</f>
        <v>19119.3</v>
      </c>
      <c r="D14" s="65">
        <f>SUM(D15:D17)</f>
        <v>19119.3</v>
      </c>
      <c r="E14" s="66"/>
      <c r="F14" s="67"/>
      <c r="H14" s="20" t="e">
        <f>SUM(D14+E14-#REF!)</f>
        <v>#REF!</v>
      </c>
      <c r="I14" s="30"/>
    </row>
    <row r="15" spans="1:8" s="1" customFormat="1" ht="36" customHeight="1">
      <c r="A15" s="47">
        <v>11010100</v>
      </c>
      <c r="B15" s="58" t="s">
        <v>18</v>
      </c>
      <c r="C15" s="59">
        <f>D15</f>
        <v>12432.3</v>
      </c>
      <c r="D15" s="60">
        <f>12274.9+107.4+50</f>
        <v>12432.3</v>
      </c>
      <c r="E15" s="61"/>
      <c r="F15" s="62"/>
      <c r="H15" s="20" t="e">
        <f>SUM(D15+E15-#REF!)</f>
        <v>#REF!</v>
      </c>
    </row>
    <row r="16" spans="1:8" s="1" customFormat="1" ht="39" customHeight="1">
      <c r="A16" s="47" t="s">
        <v>19</v>
      </c>
      <c r="B16" s="58" t="s">
        <v>20</v>
      </c>
      <c r="C16" s="59">
        <f>D16</f>
        <v>5147</v>
      </c>
      <c r="D16" s="60">
        <v>5147</v>
      </c>
      <c r="E16" s="61"/>
      <c r="F16" s="62"/>
      <c r="H16" s="20" t="e">
        <f>SUM(D16+E16-#REF!)</f>
        <v>#REF!</v>
      </c>
    </row>
    <row r="17" spans="1:8" s="1" customFormat="1" ht="43.5" customHeight="1">
      <c r="A17" s="44" t="s">
        <v>21</v>
      </c>
      <c r="B17" s="63" t="s">
        <v>22</v>
      </c>
      <c r="C17" s="59">
        <f>D17</f>
        <v>1540</v>
      </c>
      <c r="D17" s="65">
        <v>1540</v>
      </c>
      <c r="E17" s="66"/>
      <c r="F17" s="67"/>
      <c r="H17" s="20" t="e">
        <f>SUM(D17+E17-#REF!)</f>
        <v>#REF!</v>
      </c>
    </row>
    <row r="18" spans="1:8" s="1" customFormat="1" ht="21" customHeight="1">
      <c r="A18" s="48">
        <v>20000000</v>
      </c>
      <c r="B18" s="68" t="s">
        <v>5</v>
      </c>
      <c r="C18" s="69">
        <f>D18+E18</f>
        <v>871.366</v>
      </c>
      <c r="D18" s="70">
        <f>D21+D24</f>
        <v>165.7</v>
      </c>
      <c r="E18" s="71">
        <f>E29</f>
        <v>705.666</v>
      </c>
      <c r="F18" s="72"/>
      <c r="H18" s="20" t="e">
        <f>SUM(D18+E18-#REF!)</f>
        <v>#REF!</v>
      </c>
    </row>
    <row r="19" spans="1:8" s="9" customFormat="1" ht="40.5" customHeight="1" hidden="1">
      <c r="A19" s="45">
        <v>21110000</v>
      </c>
      <c r="B19" s="73" t="s">
        <v>17</v>
      </c>
      <c r="C19" s="74">
        <f>D19+E19</f>
        <v>0</v>
      </c>
      <c r="D19" s="75"/>
      <c r="E19" s="76">
        <v>0</v>
      </c>
      <c r="F19" s="75"/>
      <c r="H19" s="20" t="e">
        <f>SUM(D19+E19-#REF!)</f>
        <v>#REF!</v>
      </c>
    </row>
    <row r="20" spans="1:8" s="9" customFormat="1" ht="60" customHeight="1" hidden="1">
      <c r="A20" s="107" t="s">
        <v>45</v>
      </c>
      <c r="B20" s="77" t="s">
        <v>46</v>
      </c>
      <c r="C20" s="74">
        <f>D20+E20</f>
        <v>0</v>
      </c>
      <c r="D20" s="75"/>
      <c r="E20" s="78"/>
      <c r="F20" s="75"/>
      <c r="H20" s="20"/>
    </row>
    <row r="21" spans="1:8" s="9" customFormat="1" ht="21" customHeight="1">
      <c r="A21" s="108">
        <v>21000000</v>
      </c>
      <c r="B21" s="102" t="s">
        <v>39</v>
      </c>
      <c r="C21" s="79">
        <f>D21</f>
        <v>0</v>
      </c>
      <c r="D21" s="80">
        <f>D22</f>
        <v>0</v>
      </c>
      <c r="E21" s="81"/>
      <c r="F21" s="82"/>
      <c r="H21" s="20"/>
    </row>
    <row r="22" spans="1:8" s="9" customFormat="1" ht="83.25" customHeight="1">
      <c r="A22" s="109">
        <v>21010000</v>
      </c>
      <c r="B22" s="106" t="s">
        <v>40</v>
      </c>
      <c r="C22" s="59">
        <f>D22</f>
        <v>0</v>
      </c>
      <c r="D22" s="60">
        <v>0</v>
      </c>
      <c r="E22" s="83"/>
      <c r="F22" s="70"/>
      <c r="H22" s="20"/>
    </row>
    <row r="23" spans="1:8" s="9" customFormat="1" ht="50.25" customHeight="1">
      <c r="A23" s="109">
        <v>21010300</v>
      </c>
      <c r="B23" s="103" t="s">
        <v>41</v>
      </c>
      <c r="C23" s="79">
        <f>D23</f>
        <v>0</v>
      </c>
      <c r="D23" s="80">
        <v>0</v>
      </c>
      <c r="E23" s="81"/>
      <c r="F23" s="82"/>
      <c r="H23" s="20"/>
    </row>
    <row r="24" spans="1:8" s="1" customFormat="1" ht="41.25" customHeight="1">
      <c r="A24" s="47">
        <v>22000000</v>
      </c>
      <c r="B24" s="58" t="s">
        <v>13</v>
      </c>
      <c r="C24" s="59">
        <f>C27+C25</f>
        <v>165.7</v>
      </c>
      <c r="D24" s="60">
        <f>D26+D27</f>
        <v>165.7</v>
      </c>
      <c r="E24" s="61"/>
      <c r="F24" s="62"/>
      <c r="H24" s="20" t="e">
        <f>SUM(D24+E24-#REF!)</f>
        <v>#REF!</v>
      </c>
    </row>
    <row r="25" spans="1:8" s="1" customFormat="1" ht="20.25" customHeight="1">
      <c r="A25" s="108">
        <v>22010000</v>
      </c>
      <c r="B25" s="102" t="s">
        <v>42</v>
      </c>
      <c r="C25" s="79">
        <f>D25</f>
        <v>81.4</v>
      </c>
      <c r="D25" s="80">
        <f>D26</f>
        <v>81.4</v>
      </c>
      <c r="E25" s="84"/>
      <c r="F25" s="85"/>
      <c r="H25" s="20"/>
    </row>
    <row r="26" spans="1:8" s="1" customFormat="1" ht="36" customHeight="1">
      <c r="A26" s="109">
        <v>22010300</v>
      </c>
      <c r="B26" s="106" t="s">
        <v>43</v>
      </c>
      <c r="C26" s="64">
        <f>D26</f>
        <v>81.4</v>
      </c>
      <c r="D26" s="65">
        <v>81.4</v>
      </c>
      <c r="E26" s="66"/>
      <c r="F26" s="67"/>
      <c r="H26" s="20"/>
    </row>
    <row r="27" spans="1:8" s="1" customFormat="1" ht="42" customHeight="1">
      <c r="A27" s="47">
        <v>22080000</v>
      </c>
      <c r="B27" s="58" t="s">
        <v>14</v>
      </c>
      <c r="C27" s="59">
        <f aca="true" t="shared" si="0" ref="C27:C35">D27+E27</f>
        <v>84.3</v>
      </c>
      <c r="D27" s="60">
        <f>D28</f>
        <v>84.3</v>
      </c>
      <c r="E27" s="61"/>
      <c r="F27" s="62"/>
      <c r="H27" s="20" t="e">
        <f>SUM(D27+E27-#REF!)</f>
        <v>#REF!</v>
      </c>
    </row>
    <row r="28" spans="1:8" s="1" customFormat="1" ht="41.25" customHeight="1">
      <c r="A28" s="44">
        <v>22080400</v>
      </c>
      <c r="B28" s="63" t="s">
        <v>15</v>
      </c>
      <c r="C28" s="59">
        <f t="shared" si="0"/>
        <v>84.3</v>
      </c>
      <c r="D28" s="65">
        <v>84.3</v>
      </c>
      <c r="E28" s="66"/>
      <c r="F28" s="67"/>
      <c r="H28" s="20" t="e">
        <f>SUM(D28+E28-#REF!)</f>
        <v>#REF!</v>
      </c>
    </row>
    <row r="29" spans="1:8" s="1" customFormat="1" ht="18" customHeight="1">
      <c r="A29" s="47">
        <v>25000000</v>
      </c>
      <c r="B29" s="58" t="s">
        <v>6</v>
      </c>
      <c r="C29" s="59">
        <f t="shared" si="0"/>
        <v>705.666</v>
      </c>
      <c r="D29" s="60"/>
      <c r="E29" s="86">
        <v>705.666</v>
      </c>
      <c r="F29" s="62"/>
      <c r="H29" s="20" t="e">
        <f>SUM(D29+E29-#REF!)</f>
        <v>#REF!</v>
      </c>
    </row>
    <row r="30" spans="1:9" s="1" customFormat="1" ht="24" customHeight="1">
      <c r="A30" s="134">
        <v>40000000</v>
      </c>
      <c r="B30" s="135" t="s">
        <v>7</v>
      </c>
      <c r="C30" s="141">
        <f t="shared" si="0"/>
        <v>251878.86999999997</v>
      </c>
      <c r="D30" s="142">
        <f>D31</f>
        <v>251878.86999999997</v>
      </c>
      <c r="E30" s="136">
        <v>0</v>
      </c>
      <c r="F30" s="137">
        <v>0</v>
      </c>
      <c r="H30" s="20" t="e">
        <f>SUM(D30+E30-#REF!)</f>
        <v>#REF!</v>
      </c>
      <c r="I30" s="4"/>
    </row>
    <row r="31" spans="1:8" s="1" customFormat="1" ht="21" customHeight="1">
      <c r="A31" s="130">
        <v>41000000</v>
      </c>
      <c r="B31" s="131" t="s">
        <v>8</v>
      </c>
      <c r="C31" s="171">
        <f t="shared" si="0"/>
        <v>251878.86999999997</v>
      </c>
      <c r="D31" s="146">
        <f>D32++D36+D60+D62</f>
        <v>251878.86999999997</v>
      </c>
      <c r="E31" s="138">
        <v>0</v>
      </c>
      <c r="F31" s="139">
        <f>F62</f>
        <v>0</v>
      </c>
      <c r="H31" s="20" t="e">
        <f>SUM(D31+E31-#REF!)</f>
        <v>#REF!</v>
      </c>
    </row>
    <row r="32" spans="1:8" s="1" customFormat="1" ht="19.5" customHeight="1">
      <c r="A32" s="134">
        <v>41020000</v>
      </c>
      <c r="B32" s="140" t="s">
        <v>61</v>
      </c>
      <c r="C32" s="141">
        <f t="shared" si="0"/>
        <v>6276.7</v>
      </c>
      <c r="D32" s="142">
        <f>D33</f>
        <v>6276.7</v>
      </c>
      <c r="E32" s="136">
        <f>E33+E34</f>
        <v>0</v>
      </c>
      <c r="F32" s="143">
        <f>F33+F34</f>
        <v>0</v>
      </c>
      <c r="H32" s="20" t="e">
        <f>SUM(D32+E32-#REF!)</f>
        <v>#REF!</v>
      </c>
    </row>
    <row r="33" spans="1:8" s="1" customFormat="1" ht="22.5" customHeight="1">
      <c r="A33" s="130">
        <v>41020100</v>
      </c>
      <c r="B33" s="131" t="s">
        <v>24</v>
      </c>
      <c r="C33" s="132">
        <f t="shared" si="0"/>
        <v>6276.7</v>
      </c>
      <c r="D33" s="133">
        <v>6276.7</v>
      </c>
      <c r="E33" s="112"/>
      <c r="F33" s="113"/>
      <c r="H33" s="20" t="e">
        <f>SUM(D33+E33-#REF!)</f>
        <v>#REF!</v>
      </c>
    </row>
    <row r="34" spans="1:8" s="1" customFormat="1" ht="54" customHeight="1" hidden="1">
      <c r="A34" s="117"/>
      <c r="B34" s="118"/>
      <c r="C34" s="115">
        <f t="shared" si="0"/>
        <v>0</v>
      </c>
      <c r="D34" s="119"/>
      <c r="E34" s="120"/>
      <c r="F34" s="121"/>
      <c r="H34" s="20" t="e">
        <f>SUM(D34+E34-#REF!)</f>
        <v>#REF!</v>
      </c>
    </row>
    <row r="35" spans="1:8" s="1" customFormat="1" ht="92.25" customHeight="1" hidden="1">
      <c r="A35" s="117"/>
      <c r="B35" s="118"/>
      <c r="C35" s="167">
        <f t="shared" si="0"/>
        <v>0</v>
      </c>
      <c r="D35" s="119"/>
      <c r="E35" s="120"/>
      <c r="F35" s="121"/>
      <c r="H35" s="20" t="e">
        <f>SUM(D35+E35-#REF!)</f>
        <v>#REF!</v>
      </c>
    </row>
    <row r="36" spans="1:8" s="1" customFormat="1" ht="30" customHeight="1">
      <c r="A36" s="44">
        <v>41030000</v>
      </c>
      <c r="B36" s="172" t="s">
        <v>64</v>
      </c>
      <c r="C36" s="157">
        <f>D36</f>
        <v>70731.87</v>
      </c>
      <c r="D36" s="65">
        <f>D37+D38+D40</f>
        <v>70731.87</v>
      </c>
      <c r="E36" s="66"/>
      <c r="F36" s="67"/>
      <c r="H36" s="20"/>
    </row>
    <row r="37" spans="1:8" s="1" customFormat="1" ht="30.75" customHeight="1">
      <c r="A37" s="130">
        <v>41033900</v>
      </c>
      <c r="B37" s="131" t="s">
        <v>26</v>
      </c>
      <c r="C37" s="132">
        <f>D37</f>
        <v>33499.1</v>
      </c>
      <c r="D37" s="133">
        <v>33499.1</v>
      </c>
      <c r="E37" s="112"/>
      <c r="F37" s="113"/>
      <c r="H37" s="20"/>
    </row>
    <row r="38" spans="1:8" s="1" customFormat="1" ht="30.75" customHeight="1">
      <c r="A38" s="130">
        <v>41034200</v>
      </c>
      <c r="B38" s="131" t="s">
        <v>27</v>
      </c>
      <c r="C38" s="132">
        <f>D38</f>
        <v>27509.1</v>
      </c>
      <c r="D38" s="133">
        <v>27509.1</v>
      </c>
      <c r="E38" s="112"/>
      <c r="F38" s="113"/>
      <c r="H38" s="20"/>
    </row>
    <row r="39" spans="1:8" s="1" customFormat="1" ht="55.5" customHeight="1">
      <c r="A39" s="130"/>
      <c r="B39" s="58" t="s">
        <v>67</v>
      </c>
      <c r="C39" s="132">
        <f>D39</f>
        <v>16671.3</v>
      </c>
      <c r="D39" s="174">
        <v>16671.3</v>
      </c>
      <c r="E39" s="112"/>
      <c r="F39" s="113"/>
      <c r="H39" s="20"/>
    </row>
    <row r="40" spans="1:8" s="1" customFormat="1" ht="24.75" customHeight="1">
      <c r="A40" s="175">
        <v>41054000</v>
      </c>
      <c r="B40" s="176" t="s">
        <v>70</v>
      </c>
      <c r="C40" s="69">
        <f>D40+E40</f>
        <v>9723.67</v>
      </c>
      <c r="D40" s="55">
        <f>D43+D49+D42</f>
        <v>9723.67</v>
      </c>
      <c r="E40" s="112"/>
      <c r="F40" s="113"/>
      <c r="H40" s="20"/>
    </row>
    <row r="41" spans="1:8" s="1" customFormat="1" ht="24.75" customHeight="1">
      <c r="A41" s="147"/>
      <c r="B41" s="161" t="s">
        <v>33</v>
      </c>
      <c r="C41" s="157"/>
      <c r="D41" s="158"/>
      <c r="E41" s="112"/>
      <c r="F41" s="113"/>
      <c r="H41" s="20"/>
    </row>
    <row r="42" spans="1:8" s="1" customFormat="1" ht="39" customHeight="1">
      <c r="A42" s="147"/>
      <c r="B42" s="166" t="s">
        <v>68</v>
      </c>
      <c r="C42" s="54">
        <f>D42</f>
        <v>116.7</v>
      </c>
      <c r="D42" s="55">
        <v>116.7</v>
      </c>
      <c r="E42" s="112"/>
      <c r="F42" s="113"/>
      <c r="H42" s="20"/>
    </row>
    <row r="43" spans="1:8" s="1" customFormat="1" ht="29.25" customHeight="1">
      <c r="A43" s="111"/>
      <c r="B43" s="166" t="s">
        <v>57</v>
      </c>
      <c r="C43" s="54">
        <f>D43</f>
        <v>9163.73</v>
      </c>
      <c r="D43" s="55">
        <f>D45+D46+D47+D48</f>
        <v>9163.73</v>
      </c>
      <c r="E43" s="112"/>
      <c r="F43" s="113"/>
      <c r="H43" s="20"/>
    </row>
    <row r="44" spans="1:8" s="1" customFormat="1" ht="26.25" customHeight="1">
      <c r="A44" s="111"/>
      <c r="B44" s="162" t="s">
        <v>33</v>
      </c>
      <c r="C44" s="115"/>
      <c r="D44" s="116"/>
      <c r="E44" s="112"/>
      <c r="F44" s="113"/>
      <c r="H44" s="20"/>
    </row>
    <row r="45" spans="1:8" s="1" customFormat="1" ht="63" customHeight="1">
      <c r="A45" s="111"/>
      <c r="B45" s="163" t="s">
        <v>58</v>
      </c>
      <c r="C45" s="59">
        <f>D45</f>
        <v>2501.8</v>
      </c>
      <c r="D45" s="80">
        <v>2501.8</v>
      </c>
      <c r="E45" s="112"/>
      <c r="F45" s="113"/>
      <c r="H45" s="20"/>
    </row>
    <row r="46" spans="1:8" s="1" customFormat="1" ht="90.75" customHeight="1">
      <c r="A46" s="111"/>
      <c r="B46" s="163" t="s">
        <v>59</v>
      </c>
      <c r="C46" s="59">
        <f>D46</f>
        <v>4868</v>
      </c>
      <c r="D46" s="80">
        <v>4868</v>
      </c>
      <c r="E46" s="112"/>
      <c r="F46" s="113"/>
      <c r="H46" s="20"/>
    </row>
    <row r="47" spans="1:8" s="1" customFormat="1" ht="60.75" customHeight="1">
      <c r="A47" s="111"/>
      <c r="B47" s="163" t="s">
        <v>69</v>
      </c>
      <c r="C47" s="59">
        <f>D47</f>
        <v>1621.63</v>
      </c>
      <c r="D47" s="80">
        <v>1621.63</v>
      </c>
      <c r="E47" s="112"/>
      <c r="F47" s="113"/>
      <c r="H47" s="20"/>
    </row>
    <row r="48" spans="1:8" s="1" customFormat="1" ht="68.25" customHeight="1">
      <c r="A48" s="111"/>
      <c r="B48" s="164" t="s">
        <v>60</v>
      </c>
      <c r="C48" s="59">
        <f>D48</f>
        <v>172.3</v>
      </c>
      <c r="D48" s="80">
        <v>172.3</v>
      </c>
      <c r="E48" s="112"/>
      <c r="F48" s="113"/>
      <c r="H48" s="20"/>
    </row>
    <row r="49" spans="1:8" s="1" customFormat="1" ht="30" customHeight="1">
      <c r="A49" s="111"/>
      <c r="B49" s="165" t="s">
        <v>32</v>
      </c>
      <c r="C49" s="69">
        <f>D49</f>
        <v>443.23999999999995</v>
      </c>
      <c r="D49" s="82">
        <f>D51+D52+D53+D54+D55+D56+D57+D58+D59</f>
        <v>443.23999999999995</v>
      </c>
      <c r="E49" s="112"/>
      <c r="F49" s="113"/>
      <c r="H49" s="20"/>
    </row>
    <row r="50" spans="1:8" s="1" customFormat="1" ht="27.75" customHeight="1">
      <c r="A50" s="117"/>
      <c r="B50" s="154" t="s">
        <v>33</v>
      </c>
      <c r="C50" s="124"/>
      <c r="D50" s="129"/>
      <c r="E50" s="120"/>
      <c r="F50" s="121"/>
      <c r="H50" s="20"/>
    </row>
    <row r="51" spans="1:8" s="1" customFormat="1" ht="51" customHeight="1">
      <c r="A51" s="111"/>
      <c r="B51" s="156" t="s">
        <v>31</v>
      </c>
      <c r="C51" s="79">
        <f aca="true" t="shared" si="1" ref="C51:C59">D51</f>
        <v>94.8</v>
      </c>
      <c r="D51" s="80">
        <v>94.8</v>
      </c>
      <c r="E51" s="112"/>
      <c r="F51" s="113"/>
      <c r="H51" s="20"/>
    </row>
    <row r="52" spans="1:8" s="1" customFormat="1" ht="51" customHeight="1">
      <c r="A52" s="117"/>
      <c r="B52" s="155" t="s">
        <v>29</v>
      </c>
      <c r="C52" s="59">
        <f t="shared" si="1"/>
        <v>34.6</v>
      </c>
      <c r="D52" s="60">
        <v>34.6</v>
      </c>
      <c r="E52" s="120"/>
      <c r="F52" s="121"/>
      <c r="H52" s="20"/>
    </row>
    <row r="53" spans="1:8" s="1" customFormat="1" ht="74.25" customHeight="1">
      <c r="A53" s="111"/>
      <c r="B53" s="150" t="s">
        <v>37</v>
      </c>
      <c r="C53" s="157">
        <f t="shared" si="1"/>
        <v>14.1</v>
      </c>
      <c r="D53" s="158">
        <v>14.1</v>
      </c>
      <c r="E53" s="112"/>
      <c r="F53" s="113"/>
      <c r="H53" s="20"/>
    </row>
    <row r="54" spans="1:8" s="1" customFormat="1" ht="51" customHeight="1">
      <c r="A54" s="117"/>
      <c r="B54" s="159" t="s">
        <v>53</v>
      </c>
      <c r="C54" s="59">
        <f t="shared" si="1"/>
        <v>158.4</v>
      </c>
      <c r="D54" s="60">
        <v>158.4</v>
      </c>
      <c r="E54" s="120"/>
      <c r="F54" s="121"/>
      <c r="H54" s="20"/>
    </row>
    <row r="55" spans="1:8" s="1" customFormat="1" ht="96.75" customHeight="1">
      <c r="A55" s="111"/>
      <c r="B55" s="155" t="s">
        <v>56</v>
      </c>
      <c r="C55" s="59">
        <f t="shared" si="1"/>
        <v>72</v>
      </c>
      <c r="D55" s="60">
        <v>72</v>
      </c>
      <c r="E55" s="112"/>
      <c r="F55" s="113"/>
      <c r="H55" s="20"/>
    </row>
    <row r="56" spans="1:8" s="1" customFormat="1" ht="60.75" customHeight="1">
      <c r="A56" s="117"/>
      <c r="B56" s="155" t="s">
        <v>30</v>
      </c>
      <c r="C56" s="59">
        <f t="shared" si="1"/>
        <v>26.4</v>
      </c>
      <c r="D56" s="60">
        <v>26.4</v>
      </c>
      <c r="E56" s="120"/>
      <c r="F56" s="121"/>
      <c r="H56" s="20"/>
    </row>
    <row r="57" spans="1:8" s="1" customFormat="1" ht="69.75" customHeight="1">
      <c r="A57" s="111"/>
      <c r="B57" s="156" t="s">
        <v>54</v>
      </c>
      <c r="C57" s="59">
        <f t="shared" si="1"/>
        <v>2.04</v>
      </c>
      <c r="D57" s="60">
        <v>2.04</v>
      </c>
      <c r="E57" s="112"/>
      <c r="F57" s="113"/>
      <c r="H57" s="20"/>
    </row>
    <row r="58" spans="1:8" s="1" customFormat="1" ht="78" customHeight="1">
      <c r="A58" s="117"/>
      <c r="B58" s="156" t="s">
        <v>38</v>
      </c>
      <c r="C58" s="59">
        <f t="shared" si="1"/>
        <v>10.9</v>
      </c>
      <c r="D58" s="60">
        <v>10.9</v>
      </c>
      <c r="E58" s="120"/>
      <c r="F58" s="121"/>
      <c r="H58" s="20"/>
    </row>
    <row r="59" spans="1:8" s="1" customFormat="1" ht="56.25" customHeight="1">
      <c r="A59" s="111"/>
      <c r="B59" s="160" t="s">
        <v>55</v>
      </c>
      <c r="C59" s="59">
        <f t="shared" si="1"/>
        <v>30</v>
      </c>
      <c r="D59" s="60">
        <v>30</v>
      </c>
      <c r="E59" s="112"/>
      <c r="F59" s="113"/>
      <c r="H59" s="20"/>
    </row>
    <row r="60" spans="1:8" s="169" customFormat="1" ht="24.75" customHeight="1">
      <c r="A60" s="48">
        <v>41040000</v>
      </c>
      <c r="B60" s="173" t="s">
        <v>62</v>
      </c>
      <c r="C60" s="69">
        <f>D60</f>
        <v>7592.7</v>
      </c>
      <c r="D60" s="70">
        <f>D61</f>
        <v>7592.7</v>
      </c>
      <c r="E60" s="112"/>
      <c r="F60" s="113"/>
      <c r="H60" s="170"/>
    </row>
    <row r="61" spans="1:8" s="1" customFormat="1" ht="56.25" customHeight="1">
      <c r="A61" s="152">
        <v>41040200</v>
      </c>
      <c r="B61" s="150" t="s">
        <v>48</v>
      </c>
      <c r="C61" s="168">
        <f>D61+E61</f>
        <v>7592.7</v>
      </c>
      <c r="D61" s="151">
        <v>7592.7</v>
      </c>
      <c r="E61" s="120"/>
      <c r="F61" s="121"/>
      <c r="H61" s="20"/>
    </row>
    <row r="62" spans="1:10" s="1" customFormat="1" ht="27" customHeight="1">
      <c r="A62" s="144">
        <v>41050000</v>
      </c>
      <c r="B62" s="145" t="s">
        <v>63</v>
      </c>
      <c r="C62" s="171">
        <f>D62+E62</f>
        <v>167277.59999999998</v>
      </c>
      <c r="D62" s="146">
        <f>D65+D63+D64+D67+D71+D66</f>
        <v>167277.59999999998</v>
      </c>
      <c r="E62" s="146">
        <v>0</v>
      </c>
      <c r="F62" s="146">
        <f>SUM(F65:F80)</f>
        <v>0</v>
      </c>
      <c r="H62" s="20" t="e">
        <f>SUM(D62+E62-#REF!)</f>
        <v>#REF!</v>
      </c>
      <c r="J62" s="10" t="s">
        <v>11</v>
      </c>
    </row>
    <row r="63" spans="1:10" s="1" customFormat="1" ht="119.25" customHeight="1">
      <c r="A63" s="130">
        <v>41050100</v>
      </c>
      <c r="B63" s="153" t="s">
        <v>71</v>
      </c>
      <c r="C63" s="59">
        <f>D63</f>
        <v>68862.1</v>
      </c>
      <c r="D63" s="60">
        <v>68862.1</v>
      </c>
      <c r="E63" s="122"/>
      <c r="F63" s="123"/>
      <c r="H63" s="20"/>
      <c r="J63" s="10"/>
    </row>
    <row r="64" spans="1:10" s="1" customFormat="1" ht="102" customHeight="1">
      <c r="A64" s="148">
        <v>41050200</v>
      </c>
      <c r="B64" s="149" t="s">
        <v>72</v>
      </c>
      <c r="C64" s="64">
        <f>D64</f>
        <v>4340.8</v>
      </c>
      <c r="D64" s="65">
        <v>4340.8</v>
      </c>
      <c r="E64" s="110"/>
      <c r="F64" s="114"/>
      <c r="H64" s="20"/>
      <c r="J64" s="10"/>
    </row>
    <row r="65" spans="1:10" s="1" customFormat="1" ht="166.5" customHeight="1">
      <c r="A65" s="130">
        <v>41050300</v>
      </c>
      <c r="B65" s="153" t="s">
        <v>73</v>
      </c>
      <c r="C65" s="59">
        <f>D65</f>
        <v>90330.7</v>
      </c>
      <c r="D65" s="60">
        <v>90330.7</v>
      </c>
      <c r="E65" s="122"/>
      <c r="F65" s="123"/>
      <c r="H65" s="20"/>
      <c r="I65" s="52"/>
      <c r="J65" s="10"/>
    </row>
    <row r="66" spans="1:10" s="1" customFormat="1" ht="142.5" customHeight="1">
      <c r="A66" s="130">
        <v>41050700</v>
      </c>
      <c r="B66" s="131" t="s">
        <v>74</v>
      </c>
      <c r="C66" s="59">
        <f>D66</f>
        <v>700.9</v>
      </c>
      <c r="D66" s="60">
        <v>700.9</v>
      </c>
      <c r="E66" s="122"/>
      <c r="F66" s="123"/>
      <c r="H66" s="20"/>
      <c r="I66" s="52"/>
      <c r="J66" s="10"/>
    </row>
    <row r="67" spans="1:10" s="1" customFormat="1" ht="46.5" customHeight="1">
      <c r="A67" s="130">
        <v>41051500</v>
      </c>
      <c r="B67" s="131" t="s">
        <v>49</v>
      </c>
      <c r="C67" s="59">
        <f>D67</f>
        <v>2025.4</v>
      </c>
      <c r="D67" s="60">
        <f>D69+D70</f>
        <v>2025.4</v>
      </c>
      <c r="E67" s="122"/>
      <c r="F67" s="123"/>
      <c r="H67" s="20"/>
      <c r="J67" s="10"/>
    </row>
    <row r="68" spans="1:10" s="1" customFormat="1" ht="27.75" customHeight="1">
      <c r="A68" s="130"/>
      <c r="B68" s="131" t="s">
        <v>33</v>
      </c>
      <c r="C68" s="59"/>
      <c r="D68" s="60"/>
      <c r="E68" s="122"/>
      <c r="F68" s="123"/>
      <c r="H68" s="20"/>
      <c r="J68" s="10"/>
    </row>
    <row r="69" spans="1:10" s="1" customFormat="1" ht="70.5" customHeight="1">
      <c r="A69" s="130"/>
      <c r="B69" s="131" t="s">
        <v>50</v>
      </c>
      <c r="C69" s="59">
        <f>D69</f>
        <v>448</v>
      </c>
      <c r="D69" s="60">
        <v>448</v>
      </c>
      <c r="E69" s="122"/>
      <c r="F69" s="123"/>
      <c r="H69" s="20"/>
      <c r="J69" s="10"/>
    </row>
    <row r="70" spans="1:10" s="1" customFormat="1" ht="90" customHeight="1">
      <c r="A70" s="130"/>
      <c r="B70" s="131" t="s">
        <v>51</v>
      </c>
      <c r="C70" s="59">
        <f>D70</f>
        <v>1577.4</v>
      </c>
      <c r="D70" s="60">
        <v>1577.4</v>
      </c>
      <c r="E70" s="122"/>
      <c r="F70" s="123"/>
      <c r="H70" s="20"/>
      <c r="J70" s="10"/>
    </row>
    <row r="71" spans="1:10" s="1" customFormat="1" ht="90" customHeight="1">
      <c r="A71" s="130">
        <v>41052000</v>
      </c>
      <c r="B71" s="131" t="s">
        <v>52</v>
      </c>
      <c r="C71" s="59">
        <f>D71</f>
        <v>1017.7</v>
      </c>
      <c r="D71" s="60">
        <v>1017.7</v>
      </c>
      <c r="E71" s="122"/>
      <c r="F71" s="123"/>
      <c r="H71" s="20"/>
      <c r="J71" s="10"/>
    </row>
    <row r="72" spans="1:8" s="1" customFormat="1" ht="129" customHeight="1" hidden="1">
      <c r="A72" s="117"/>
      <c r="B72" s="118"/>
      <c r="C72" s="115">
        <f aca="true" t="shared" si="2" ref="C72:C80">D72</f>
        <v>0</v>
      </c>
      <c r="D72" s="119"/>
      <c r="E72" s="120">
        <v>0</v>
      </c>
      <c r="F72" s="125" t="s">
        <v>11</v>
      </c>
      <c r="H72" s="20" t="e">
        <f>SUM(D72+E72-#REF!)</f>
        <v>#REF!</v>
      </c>
    </row>
    <row r="73" spans="1:8" s="1" customFormat="1" ht="294.75" customHeight="1" hidden="1">
      <c r="A73" s="117"/>
      <c r="B73" s="118"/>
      <c r="C73" s="115">
        <f t="shared" si="2"/>
        <v>0</v>
      </c>
      <c r="D73" s="119"/>
      <c r="E73" s="120"/>
      <c r="F73" s="121"/>
      <c r="H73" s="20" t="e">
        <f>SUM(D73+E73-#REF!)</f>
        <v>#REF!</v>
      </c>
    </row>
    <row r="74" spans="1:8" s="1" customFormat="1" ht="71.25" customHeight="1" hidden="1">
      <c r="A74" s="117"/>
      <c r="B74" s="118"/>
      <c r="C74" s="115">
        <f t="shared" si="2"/>
        <v>0</v>
      </c>
      <c r="D74" s="119"/>
      <c r="E74" s="120"/>
      <c r="F74" s="121"/>
      <c r="H74" s="20" t="e">
        <f>SUM(D74+E74-#REF!)</f>
        <v>#REF!</v>
      </c>
    </row>
    <row r="75" spans="1:8" s="1" customFormat="1" ht="71.25" customHeight="1" hidden="1">
      <c r="A75" s="117"/>
      <c r="B75" s="118"/>
      <c r="C75" s="115">
        <f t="shared" si="2"/>
        <v>0</v>
      </c>
      <c r="D75" s="119"/>
      <c r="E75" s="120"/>
      <c r="F75" s="121"/>
      <c r="H75" s="20" t="e">
        <f>SUM(D75+E75-#REF!)</f>
        <v>#REF!</v>
      </c>
    </row>
    <row r="76" spans="1:8" s="1" customFormat="1" ht="73.5" customHeight="1" hidden="1">
      <c r="A76" s="117"/>
      <c r="B76" s="118"/>
      <c r="C76" s="115">
        <f t="shared" si="2"/>
        <v>0</v>
      </c>
      <c r="D76" s="119"/>
      <c r="E76" s="120">
        <v>0</v>
      </c>
      <c r="F76" s="121">
        <v>0</v>
      </c>
      <c r="H76" s="20" t="e">
        <f>SUM(D76+E76-#REF!)</f>
        <v>#REF!</v>
      </c>
    </row>
    <row r="77" spans="1:8" s="1" customFormat="1" ht="72" customHeight="1" hidden="1">
      <c r="A77" s="126"/>
      <c r="B77" s="118"/>
      <c r="C77" s="115">
        <f t="shared" si="2"/>
        <v>0</v>
      </c>
      <c r="D77" s="119">
        <v>0</v>
      </c>
      <c r="E77" s="120">
        <v>15724.9</v>
      </c>
      <c r="F77" s="121"/>
      <c r="H77" s="20" t="e">
        <f>SUM(D77+E77-#REF!)</f>
        <v>#REF!</v>
      </c>
    </row>
    <row r="78" spans="1:8" s="1" customFormat="1" ht="147" customHeight="1" hidden="1">
      <c r="A78" s="117"/>
      <c r="B78" s="118"/>
      <c r="C78" s="115">
        <f t="shared" si="2"/>
        <v>0</v>
      </c>
      <c r="D78" s="119"/>
      <c r="E78" s="120"/>
      <c r="F78" s="121"/>
      <c r="H78" s="20" t="e">
        <f>SUM(D78+E78-#REF!)</f>
        <v>#REF!</v>
      </c>
    </row>
    <row r="79" spans="1:8" s="1" customFormat="1" ht="75.75" customHeight="1" hidden="1">
      <c r="A79" s="126"/>
      <c r="B79" s="118"/>
      <c r="C79" s="115">
        <f t="shared" si="2"/>
        <v>0</v>
      </c>
      <c r="D79" s="119"/>
      <c r="E79" s="120"/>
      <c r="F79" s="121"/>
      <c r="H79" s="20" t="e">
        <f>SUM(D79+E79-#REF!)</f>
        <v>#REF!</v>
      </c>
    </row>
    <row r="80" spans="1:8" s="1" customFormat="1" ht="77.25" customHeight="1" hidden="1">
      <c r="A80" s="127"/>
      <c r="B80" s="128"/>
      <c r="C80" s="115">
        <f t="shared" si="2"/>
        <v>0</v>
      </c>
      <c r="D80" s="119"/>
      <c r="E80" s="120"/>
      <c r="F80" s="121"/>
      <c r="H80" s="20" t="e">
        <f>SUM(D80+E80-#REF!)</f>
        <v>#REF!</v>
      </c>
    </row>
    <row r="81" spans="1:13" s="1" customFormat="1" ht="22.5" customHeight="1">
      <c r="A81" s="111"/>
      <c r="B81" s="68" t="s">
        <v>9</v>
      </c>
      <c r="C81" s="69">
        <f>D81+E81</f>
        <v>271869.536</v>
      </c>
      <c r="D81" s="70">
        <f>D12+D18+D30</f>
        <v>271163.87</v>
      </c>
      <c r="E81" s="72">
        <f>E29+E62</f>
        <v>705.666</v>
      </c>
      <c r="F81" s="72">
        <f>F29+F62</f>
        <v>0</v>
      </c>
      <c r="H81" s="20" t="e">
        <f>SUM(D81+E81-#REF!)</f>
        <v>#REF!</v>
      </c>
      <c r="I81" s="4"/>
      <c r="J81" s="16"/>
      <c r="K81" s="16"/>
      <c r="L81" s="17"/>
      <c r="M81" s="18"/>
    </row>
    <row r="82" spans="1:8" s="1" customFormat="1" ht="6" customHeight="1" hidden="1">
      <c r="A82" s="46"/>
      <c r="B82" s="87"/>
      <c r="C82" s="87"/>
      <c r="D82" s="88"/>
      <c r="E82" s="89"/>
      <c r="F82" s="90"/>
      <c r="H82" s="20" t="e">
        <f>SUM(D82+E82-#REF!)</f>
        <v>#REF!</v>
      </c>
    </row>
    <row r="83" spans="1:8" s="1" customFormat="1" ht="24" customHeight="1">
      <c r="A83" s="91"/>
      <c r="B83" s="92"/>
      <c r="C83" s="92"/>
      <c r="D83" s="93"/>
      <c r="E83" s="92"/>
      <c r="F83" s="92"/>
      <c r="H83" s="20" t="e">
        <f>SUM(D83+E83-#REF!)</f>
        <v>#REF!</v>
      </c>
    </row>
    <row r="84" spans="1:8" s="1" customFormat="1" ht="21" customHeight="1">
      <c r="A84" s="91"/>
      <c r="B84" s="92"/>
      <c r="C84" s="92"/>
      <c r="D84" s="93"/>
      <c r="E84" s="92"/>
      <c r="F84" s="92"/>
      <c r="H84" s="20" t="e">
        <f>SUM(D84+E84-#REF!)</f>
        <v>#REF!</v>
      </c>
    </row>
    <row r="85" spans="1:10" s="1" customFormat="1" ht="41.25" customHeight="1">
      <c r="A85" s="94"/>
      <c r="B85" s="95" t="s">
        <v>65</v>
      </c>
      <c r="C85" s="95"/>
      <c r="D85" s="96"/>
      <c r="E85" s="97" t="s">
        <v>66</v>
      </c>
      <c r="F85" s="92"/>
      <c r="H85" s="20" t="e">
        <f>SUM(D85+E85-#REF!)</f>
        <v>#VALUE!</v>
      </c>
      <c r="I85" s="16"/>
      <c r="J85" s="18"/>
    </row>
    <row r="86" spans="1:23" s="1" customFormat="1" ht="38.25" customHeight="1">
      <c r="A86" s="98"/>
      <c r="B86" s="99"/>
      <c r="C86" s="99"/>
      <c r="D86" s="100"/>
      <c r="E86" s="100"/>
      <c r="F86" s="104"/>
      <c r="G86" s="49"/>
      <c r="H86" s="49"/>
      <c r="I86" s="49"/>
      <c r="J86" s="49"/>
      <c r="K86" s="49"/>
      <c r="L86" s="49"/>
      <c r="M86" s="49"/>
      <c r="N86" s="49"/>
      <c r="O86" s="49"/>
      <c r="P86" s="49"/>
      <c r="Q86" s="49"/>
      <c r="R86" s="49"/>
      <c r="S86" s="49"/>
      <c r="T86" s="49"/>
      <c r="U86" s="50"/>
      <c r="V86" s="49" t="s">
        <v>35</v>
      </c>
      <c r="W86" s="51"/>
    </row>
    <row r="87" spans="1:8" s="1" customFormat="1" ht="18">
      <c r="A87" s="98"/>
      <c r="B87" s="101"/>
      <c r="C87" s="104"/>
      <c r="D87" s="105"/>
      <c r="E87" s="104"/>
      <c r="F87" s="104"/>
      <c r="H87" s="20" t="e">
        <f>SUM(D87+E87-#REF!)</f>
        <v>#REF!</v>
      </c>
    </row>
    <row r="88" spans="1:8" s="1" customFormat="1" ht="20.25">
      <c r="A88" s="29"/>
      <c r="B88" s="12"/>
      <c r="C88" s="12"/>
      <c r="D88" s="24"/>
      <c r="E88" s="13"/>
      <c r="F88" s="13"/>
      <c r="H88" s="20" t="e">
        <f>SUM(D88+E88-#REF!)</f>
        <v>#REF!</v>
      </c>
    </row>
    <row r="89" spans="1:8" s="1" customFormat="1" ht="20.25">
      <c r="A89" s="29"/>
      <c r="B89" s="12"/>
      <c r="C89" s="12"/>
      <c r="D89" s="24"/>
      <c r="E89" s="13"/>
      <c r="F89" s="13"/>
      <c r="H89" s="20" t="e">
        <f>SUM(D89+E89-#REF!)</f>
        <v>#REF!</v>
      </c>
    </row>
    <row r="90" spans="1:8" s="1" customFormat="1" ht="18">
      <c r="A90" s="29"/>
      <c r="B90" s="12"/>
      <c r="C90" s="12"/>
      <c r="D90" s="25"/>
      <c r="E90" s="14"/>
      <c r="F90" s="14"/>
      <c r="G90" s="11"/>
      <c r="H90" s="20" t="e">
        <f>SUM(D90+E90-#REF!)</f>
        <v>#REF!</v>
      </c>
    </row>
    <row r="91" spans="1:8" s="1" customFormat="1" ht="18">
      <c r="A91" s="29"/>
      <c r="B91" s="12"/>
      <c r="C91" s="12"/>
      <c r="D91" s="26"/>
      <c r="E91" s="15"/>
      <c r="F91" s="15"/>
      <c r="H91" s="20" t="e">
        <f>SUM(D91+E91-#REF!)</f>
        <v>#REF!</v>
      </c>
    </row>
    <row r="92" spans="1:8" s="1" customFormat="1" ht="18">
      <c r="A92" s="29"/>
      <c r="B92" s="12"/>
      <c r="C92" s="12"/>
      <c r="D92" s="27" t="s">
        <v>11</v>
      </c>
      <c r="E92" s="15"/>
      <c r="F92" s="15"/>
      <c r="H92" s="20" t="s">
        <v>11</v>
      </c>
    </row>
    <row r="93" spans="1:8" s="1" customFormat="1" ht="18">
      <c r="A93" s="29"/>
      <c r="B93" s="4"/>
      <c r="C93" s="4"/>
      <c r="D93" s="23"/>
      <c r="E93" s="7"/>
      <c r="F93" s="7"/>
      <c r="H93" s="20" t="e">
        <f>SUM(D93+E93-#REF!)</f>
        <v>#REF!</v>
      </c>
    </row>
    <row r="94" spans="1:8" s="1" customFormat="1" ht="18">
      <c r="A94" s="29"/>
      <c r="B94" s="4"/>
      <c r="C94" s="4"/>
      <c r="D94" s="23"/>
      <c r="E94" s="7"/>
      <c r="F94" s="7"/>
      <c r="H94" s="20" t="e">
        <f>SUM(D94+E94-#REF!)</f>
        <v>#REF!</v>
      </c>
    </row>
    <row r="95" spans="1:8" s="1" customFormat="1" ht="18">
      <c r="A95" s="29"/>
      <c r="B95" s="4"/>
      <c r="C95" s="4"/>
      <c r="D95" s="32"/>
      <c r="E95" s="7"/>
      <c r="F95" s="7"/>
      <c r="H95" s="20" t="e">
        <f>SUM(D95+E95-#REF!)</f>
        <v>#REF!</v>
      </c>
    </row>
    <row r="96" spans="1:8" s="1" customFormat="1" ht="18">
      <c r="A96" s="29"/>
      <c r="B96" s="4"/>
      <c r="C96" s="38"/>
      <c r="D96" s="23"/>
      <c r="E96" s="7"/>
      <c r="F96" s="7"/>
      <c r="H96" s="20" t="e">
        <f>SUM(D96+E96-#REF!)</f>
        <v>#REF!</v>
      </c>
    </row>
    <row r="97" ht="18">
      <c r="E97" s="42"/>
    </row>
    <row r="110" ht="18">
      <c r="C110" s="36"/>
    </row>
    <row r="111" ht="18">
      <c r="C111" s="37"/>
    </row>
    <row r="112" ht="18">
      <c r="C112" s="39"/>
    </row>
  </sheetData>
  <sheetProtection/>
  <mergeCells count="9">
    <mergeCell ref="C9:C10"/>
    <mergeCell ref="D1:F1"/>
    <mergeCell ref="D2:F2"/>
    <mergeCell ref="D5:F5"/>
    <mergeCell ref="E9:F9"/>
    <mergeCell ref="A7:F7"/>
    <mergeCell ref="A9:A10"/>
    <mergeCell ref="B9:B10"/>
    <mergeCell ref="D9:D10"/>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User</cp:lastModifiedBy>
  <cp:lastPrinted>2017-12-15T14:21:33Z</cp:lastPrinted>
  <dcterms:created xsi:type="dcterms:W3CDTF">2002-10-23T13:00:01Z</dcterms:created>
  <dcterms:modified xsi:type="dcterms:W3CDTF">2017-12-18T07:36:26Z</dcterms:modified>
  <cp:category/>
  <cp:version/>
  <cp:contentType/>
  <cp:contentStatus/>
</cp:coreProperties>
</file>