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Лист1" sheetId="1" r:id="rId1"/>
  </sheets>
  <definedNames>
    <definedName name="_xlnm.Print_Area" localSheetId="0">Лист1!$A$1:$F$60</definedName>
  </definedNames>
  <calcPr calcId="145621"/>
</workbook>
</file>

<file path=xl/calcChain.xml><?xml version="1.0" encoding="utf-8"?>
<calcChain xmlns="http://schemas.openxmlformats.org/spreadsheetml/2006/main">
  <c r="F42" i="1" l="1"/>
  <c r="E42" i="1"/>
  <c r="D50" i="1" l="1"/>
  <c r="D55" i="1"/>
  <c r="D48" i="1"/>
  <c r="C48" i="1"/>
  <c r="E48" i="1"/>
  <c r="E47" i="1"/>
  <c r="E46" i="1"/>
  <c r="F46" i="1"/>
  <c r="E40" i="1"/>
  <c r="F40" i="1"/>
  <c r="D36" i="1"/>
  <c r="D33" i="1"/>
  <c r="D31" i="1"/>
  <c r="D24" i="1"/>
  <c r="D19" i="1"/>
  <c r="D14" i="1"/>
  <c r="D47" i="1" s="1"/>
  <c r="D20" i="1"/>
  <c r="D15" i="1"/>
  <c r="D16" i="1"/>
  <c r="D10" i="1"/>
  <c r="D9" i="1" s="1"/>
  <c r="D8" i="1" s="1"/>
  <c r="C19" i="1"/>
  <c r="C14" i="1"/>
  <c r="C20" i="1"/>
  <c r="C47" i="1"/>
  <c r="C30" i="1"/>
  <c r="C29" i="1" s="1"/>
  <c r="C36" i="1"/>
  <c r="C33" i="1"/>
  <c r="C31" i="1"/>
  <c r="D38" i="1"/>
  <c r="D30" i="1" s="1"/>
  <c r="D29" i="1" s="1"/>
  <c r="C38" i="1"/>
  <c r="C10" i="1"/>
  <c r="C9" i="1" s="1"/>
  <c r="C8" i="1" s="1"/>
  <c r="E8" i="1" l="1"/>
  <c r="F51" i="1"/>
  <c r="F53" i="1"/>
  <c r="F54" i="1"/>
  <c r="E53" i="1"/>
  <c r="E54" i="1"/>
  <c r="C52" i="1"/>
  <c r="C50" i="1" s="1"/>
  <c r="C55" i="1" s="1"/>
  <c r="C56" i="1" l="1"/>
  <c r="F48" i="1"/>
  <c r="D52" i="1"/>
  <c r="F52" i="1" l="1"/>
  <c r="E5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3" i="1"/>
  <c r="F44" i="1"/>
  <c r="F45" i="1"/>
  <c r="F47" i="1"/>
  <c r="F8" i="1"/>
  <c r="E45" i="1"/>
  <c r="E44" i="1"/>
  <c r="E43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F50" i="1" l="1"/>
  <c r="E50" i="1"/>
  <c r="F55" i="1" l="1"/>
  <c r="D56" i="1"/>
  <c r="E55" i="1"/>
  <c r="F56" i="1" l="1"/>
  <c r="E56" i="1"/>
</calcChain>
</file>

<file path=xl/sharedStrings.xml><?xml version="1.0" encoding="utf-8"?>
<sst xmlns="http://schemas.openxmlformats.org/spreadsheetml/2006/main" count="63" uniqueCount="61">
  <si>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</si>
  <si>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</si>
  <si>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</si>
  <si>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</si>
  <si>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</si>
  <si>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</si>
  <si>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</si>
  <si>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</si>
  <si>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</si>
  <si>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</si>
  <si>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</si>
  <si>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</si>
  <si>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</si>
  <si>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</si>
  <si>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</si>
  <si>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</si>
  <si>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</si>
  <si>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</si>
  <si>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</si>
  <si>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</si>
  <si>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</si>
  <si>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</si>
  <si>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</si>
  <si>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</si>
  <si>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</si>
  <si>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</si>
  <si>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</si>
  <si>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</si>
  <si>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</si>
  <si>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</si>
  <si>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</si>
  <si>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</si>
  <si>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</si>
  <si>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за рахунок залишку коштів медичної субвенції, що утворився на початок бюджетного періоду</t>
  </si>
  <si>
    <t>Інші субвенції з місцевого бюджету</t>
  </si>
  <si>
    <t>Всього (без урахування трансфертів)</t>
  </si>
  <si>
    <t>Всього</t>
  </si>
  <si>
    <t xml:space="preserve">               Д О Х О Д И  ( загальний фонд)</t>
  </si>
  <si>
    <t>План з урахуванням змін</t>
  </si>
  <si>
    <t>Виконано</t>
  </si>
  <si>
    <t>Відсоток виконання</t>
  </si>
  <si>
    <t xml:space="preserve"> Виконання  дохідної частини  районного бюджету Баштанського району      </t>
  </si>
  <si>
    <t>Перевиконання (+)/невиконання (-) грн</t>
  </si>
  <si>
    <t xml:space="preserve">               Д О Х О Д И  ( спеціальний фонд) </t>
  </si>
  <si>
    <t xml:space="preserve">Неподаткові надходження                                                                   </t>
  </si>
  <si>
    <t xml:space="preserve">Власні надходження 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</si>
  <si>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</si>
  <si>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</si>
  <si>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 xml:space="preserve">Разом (спеціальний фонд) </t>
  </si>
  <si>
    <t>Всього доходів</t>
  </si>
  <si>
    <t xml:space="preserve">Начальник фінансового </t>
  </si>
  <si>
    <t xml:space="preserve"> </t>
  </si>
  <si>
    <t>Олена ЛУЦЕНКО</t>
  </si>
  <si>
    <t>грн</t>
  </si>
  <si>
    <t>за січень-червень  2020 року</t>
  </si>
  <si>
    <t>Надходження коштів від відшкодування витрат сільськогосподарського і лісогосподарського виробництва</t>
  </si>
  <si>
    <t>Додаток 1</t>
  </si>
  <si>
    <t>Начальник фінансового відділу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</si>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</sst>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/>
    </xf>
    <xf numFmtId="2" fontId="9" fillId="0" borderId="3" xfId="0" applyNumberFormat="1" applyFont="1" applyBorder="1" applyAlignment="1">
      <alignment vertical="top"/>
    </xf>
    <xf numFmtId="2" fontId="9" fillId="0" borderId="4" xfId="0" applyNumberFormat="1" applyFont="1" applyBorder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horizontal="center" vertical="top"/>
    </xf>
    <xf numFmtId="0" fontId="9" fillId="3" borderId="0" xfId="0" applyFont="1" applyFill="1" applyAlignment="1">
      <alignment vertical="top"/>
    </xf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5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top"/>
    </xf>
    <xf numFmtId="0" fontId="16" fillId="0" borderId="1" xfId="1" applyFont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2" fontId="15" fillId="0" borderId="1" xfId="0" applyNumberFormat="1" applyFont="1" applyBorder="1" applyAlignment="1">
      <alignment vertical="top"/>
    </xf>
    <xf numFmtId="2" fontId="15" fillId="0" borderId="5" xfId="0" applyNumberFormat="1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2" fontId="15" fillId="0" borderId="6" xfId="0" applyNumberFormat="1" applyFont="1" applyBorder="1" applyAlignment="1">
      <alignment vertical="top"/>
    </xf>
    <xf numFmtId="164" fontId="15" fillId="0" borderId="5" xfId="0" applyNumberFormat="1" applyFont="1" applyBorder="1" applyAlignment="1">
      <alignment horizontal="center" vertical="top"/>
    </xf>
    <xf numFmtId="2" fontId="5" fillId="0" borderId="7" xfId="0" applyNumberFormat="1" applyFont="1" applyBorder="1" applyAlignment="1">
      <alignment vertical="top"/>
    </xf>
    <xf numFmtId="0" fontId="0" fillId="0" borderId="0" xfId="0" applyAlignment="1">
      <alignment horizontal="right"/>
    </xf>
    <xf numFmtId="164" fontId="17" fillId="0" borderId="3" xfId="0" applyNumberFormat="1" applyFont="1" applyBorder="1" applyAlignment="1">
      <alignment vertical="top"/>
    </xf>
    <xf numFmtId="0" fontId="12" fillId="0" borderId="6" xfId="0" applyFont="1" applyBorder="1"/>
    <xf numFmtId="0" fontId="4" fillId="0" borderId="6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top"/>
    </xf>
    <xf numFmtId="164" fontId="15" fillId="0" borderId="6" xfId="0" applyNumberFormat="1" applyFont="1" applyBorder="1" applyAlignment="1">
      <alignment horizontal="center" vertical="top"/>
    </xf>
    <xf numFmtId="164" fontId="15" fillId="0" borderId="7" xfId="0" applyNumberFormat="1" applyFont="1" applyBorder="1" applyAlignment="1">
      <alignment horizontal="center" vertical="top"/>
    </xf>
    <xf numFmtId="2" fontId="15" fillId="0" borderId="11" xfId="0" applyNumberFormat="1" applyFont="1" applyBorder="1" applyAlignment="1">
      <alignment vertical="top"/>
    </xf>
    <xf numFmtId="164" fontId="15" fillId="0" borderId="1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43" zoomScale="87" zoomScaleNormal="100" zoomScaleSheetLayoutView="87" workbookViewId="0">
      <selection activeCell="F41" sqref="F41:F42"/>
    </sheetView>
  </sheetViews>
  <sheetFormatPr defaultRowHeight="13.8" x14ac:dyDescent="0.3"/>
  <cols>
    <col min="1" max="1" width="10.6640625" customWidth="1"/>
    <col min="2" max="2" width="43.77734375" customWidth="1"/>
    <col min="3" max="3" width="14.6640625" customWidth="1"/>
    <col min="4" max="4" width="14.88671875" customWidth="1"/>
    <col min="5" max="5" width="10.109375" customWidth="1"/>
    <col min="6" max="6" width="14.33203125" customWidth="1"/>
  </cols>
  <sheetData>
    <row r="1" spans="1:8" x14ac:dyDescent="0.3">
      <c r="F1" t="s">
        <v>56</v>
      </c>
    </row>
    <row r="3" spans="1:8" ht="18" x14ac:dyDescent="0.35">
      <c r="A3" s="52" t="s">
        <v>41</v>
      </c>
      <c r="B3" s="52"/>
      <c r="C3" s="52"/>
      <c r="D3" s="52"/>
      <c r="E3" s="52"/>
      <c r="F3" s="52"/>
      <c r="G3" s="3"/>
      <c r="H3" s="3"/>
    </row>
    <row r="4" spans="1:8" ht="15.6" x14ac:dyDescent="0.3">
      <c r="A4" s="51" t="s">
        <v>54</v>
      </c>
      <c r="B4" s="51"/>
      <c r="C4" s="51"/>
      <c r="D4" s="51"/>
      <c r="E4" s="51"/>
      <c r="F4" s="51"/>
      <c r="G4" s="51"/>
      <c r="H4" s="51"/>
    </row>
    <row r="5" spans="1:8" ht="18" x14ac:dyDescent="0.35">
      <c r="A5" s="52"/>
      <c r="B5" s="53"/>
      <c r="C5" s="53"/>
      <c r="D5" s="53"/>
      <c r="E5" s="53"/>
      <c r="F5" s="53"/>
      <c r="G5" s="53"/>
      <c r="H5" s="53"/>
    </row>
    <row r="6" spans="1:8" x14ac:dyDescent="0.3">
      <c r="F6" s="42" t="s">
        <v>53</v>
      </c>
    </row>
    <row r="7" spans="1:8" ht="62.4" x14ac:dyDescent="0.3">
      <c r="A7" s="1" t="s">
        <v>0</v>
      </c>
      <c r="B7" s="2" t="s">
        <v>37</v>
      </c>
      <c r="C7" s="2" t="s">
        <v>38</v>
      </c>
      <c r="D7" s="1" t="s">
        <v>39</v>
      </c>
      <c r="E7" s="2" t="s">
        <v>40</v>
      </c>
      <c r="F7" s="4" t="s">
        <v>42</v>
      </c>
    </row>
    <row r="8" spans="1:8" ht="15.6" x14ac:dyDescent="0.3">
      <c r="A8" s="5">
        <v>10000000</v>
      </c>
      <c r="B8" s="5" t="s">
        <v>1</v>
      </c>
      <c r="C8" s="5">
        <f>C9</f>
        <v>8416240</v>
      </c>
      <c r="D8" s="5">
        <f>D9</f>
        <v>6362894.8699999992</v>
      </c>
      <c r="E8" s="7">
        <f>IF(C8=0,0,D8/C8*100)</f>
        <v>75.602583457696056</v>
      </c>
      <c r="F8" s="5">
        <f>D8-C8</f>
        <v>-2053345.1300000008</v>
      </c>
    </row>
    <row r="9" spans="1:8" ht="31.2" x14ac:dyDescent="0.3">
      <c r="A9" s="5">
        <v>11000000</v>
      </c>
      <c r="B9" s="6" t="s">
        <v>2</v>
      </c>
      <c r="C9" s="5">
        <f>C10</f>
        <v>8416240</v>
      </c>
      <c r="D9" s="5">
        <f>D10</f>
        <v>6362894.8699999992</v>
      </c>
      <c r="E9" s="7">
        <f t="shared" ref="E9:E48" si="0">IF(C9=0,0,D9/C9*100)</f>
        <v>75.602583457696056</v>
      </c>
      <c r="F9" s="5">
        <f t="shared" ref="F9:F48" si="1">D9-C9</f>
        <v>-2053345.1300000008</v>
      </c>
    </row>
    <row r="10" spans="1:8" ht="15.6" x14ac:dyDescent="0.3">
      <c r="A10" s="5">
        <v>11010000</v>
      </c>
      <c r="B10" s="5" t="s">
        <v>3</v>
      </c>
      <c r="C10" s="5">
        <f>C11+C12+C13</f>
        <v>8416240</v>
      </c>
      <c r="D10" s="5">
        <f>D11+D12+D13</f>
        <v>6362894.8699999992</v>
      </c>
      <c r="E10" s="7">
        <f t="shared" si="0"/>
        <v>75.602583457696056</v>
      </c>
      <c r="F10" s="5">
        <f t="shared" si="1"/>
        <v>-2053345.1300000008</v>
      </c>
    </row>
    <row r="11" spans="1:8" ht="62.4" x14ac:dyDescent="0.3">
      <c r="A11" s="5">
        <v>11010100</v>
      </c>
      <c r="B11" s="6" t="s">
        <v>4</v>
      </c>
      <c r="C11" s="5">
        <v>5718390</v>
      </c>
      <c r="D11" s="5">
        <v>5409133.2699999996</v>
      </c>
      <c r="E11" s="7">
        <f t="shared" si="0"/>
        <v>94.591891598859107</v>
      </c>
      <c r="F11" s="5">
        <f t="shared" si="1"/>
        <v>-309256.73000000045</v>
      </c>
    </row>
    <row r="12" spans="1:8" ht="62.4" x14ac:dyDescent="0.3">
      <c r="A12" s="5">
        <v>11010400</v>
      </c>
      <c r="B12" s="6" t="s">
        <v>5</v>
      </c>
      <c r="C12" s="5">
        <v>1378920</v>
      </c>
      <c r="D12" s="5">
        <v>504524.87</v>
      </c>
      <c r="E12" s="7">
        <f t="shared" si="0"/>
        <v>36.588407594349199</v>
      </c>
      <c r="F12" s="5">
        <f t="shared" si="1"/>
        <v>-874395.13</v>
      </c>
    </row>
    <row r="13" spans="1:8" ht="46.8" x14ac:dyDescent="0.3">
      <c r="A13" s="5">
        <v>11010500</v>
      </c>
      <c r="B13" s="6" t="s">
        <v>6</v>
      </c>
      <c r="C13" s="5">
        <v>1318930</v>
      </c>
      <c r="D13" s="5">
        <v>449236.73</v>
      </c>
      <c r="E13" s="7">
        <f t="shared" si="0"/>
        <v>34.060695412190185</v>
      </c>
      <c r="F13" s="5">
        <f t="shared" si="1"/>
        <v>-869693.27</v>
      </c>
    </row>
    <row r="14" spans="1:8" ht="15.6" x14ac:dyDescent="0.3">
      <c r="A14" s="5">
        <v>20000000</v>
      </c>
      <c r="B14" s="5" t="s">
        <v>7</v>
      </c>
      <c r="C14" s="5">
        <f>C15+C19</f>
        <v>404500</v>
      </c>
      <c r="D14" s="5">
        <f>D15+D19+D26</f>
        <v>552395.51</v>
      </c>
      <c r="E14" s="7">
        <f t="shared" si="0"/>
        <v>136.56254882571076</v>
      </c>
      <c r="F14" s="5">
        <f t="shared" si="1"/>
        <v>147895.51</v>
      </c>
    </row>
    <row r="15" spans="1:8" ht="31.2" x14ac:dyDescent="0.3">
      <c r="A15" s="5">
        <v>21000000</v>
      </c>
      <c r="B15" s="6" t="s">
        <v>8</v>
      </c>
      <c r="C15" s="5">
        <v>0</v>
      </c>
      <c r="D15" s="5">
        <f>D16</f>
        <v>514.63</v>
      </c>
      <c r="E15" s="7">
        <f t="shared" si="0"/>
        <v>0</v>
      </c>
      <c r="F15" s="5">
        <f t="shared" si="1"/>
        <v>514.63</v>
      </c>
    </row>
    <row r="16" spans="1:8" ht="15.6" x14ac:dyDescent="0.3">
      <c r="A16" s="5">
        <v>21080000</v>
      </c>
      <c r="B16" s="5" t="s">
        <v>9</v>
      </c>
      <c r="C16" s="5">
        <v>0</v>
      </c>
      <c r="D16" s="5">
        <f>D17+D18</f>
        <v>514.63</v>
      </c>
      <c r="E16" s="7">
        <f t="shared" si="0"/>
        <v>0</v>
      </c>
      <c r="F16" s="5">
        <f t="shared" si="1"/>
        <v>514.63</v>
      </c>
    </row>
    <row r="17" spans="1:6" ht="15.6" x14ac:dyDescent="0.3">
      <c r="A17" s="5">
        <v>21080500</v>
      </c>
      <c r="B17" s="5" t="s">
        <v>10</v>
      </c>
      <c r="C17" s="5">
        <v>0</v>
      </c>
      <c r="D17" s="5">
        <v>464.63</v>
      </c>
      <c r="E17" s="7">
        <f t="shared" si="0"/>
        <v>0</v>
      </c>
      <c r="F17" s="5">
        <f t="shared" si="1"/>
        <v>464.63</v>
      </c>
    </row>
    <row r="18" spans="1:6" ht="15.6" x14ac:dyDescent="0.3">
      <c r="A18" s="5">
        <v>21081100</v>
      </c>
      <c r="B18" s="5" t="s">
        <v>11</v>
      </c>
      <c r="C18" s="5">
        <v>0</v>
      </c>
      <c r="D18" s="5">
        <v>50</v>
      </c>
      <c r="E18" s="7">
        <f t="shared" si="0"/>
        <v>0</v>
      </c>
      <c r="F18" s="5">
        <f t="shared" si="1"/>
        <v>50</v>
      </c>
    </row>
    <row r="19" spans="1:6" ht="46.8" x14ac:dyDescent="0.3">
      <c r="A19" s="5">
        <v>22000000</v>
      </c>
      <c r="B19" s="6" t="s">
        <v>12</v>
      </c>
      <c r="C19" s="5">
        <f>C20+C24</f>
        <v>404500</v>
      </c>
      <c r="D19" s="5">
        <f>D20+D24</f>
        <v>297057.07</v>
      </c>
      <c r="E19" s="7">
        <f t="shared" si="0"/>
        <v>73.438088998763902</v>
      </c>
      <c r="F19" s="5">
        <f t="shared" si="1"/>
        <v>-107442.93</v>
      </c>
    </row>
    <row r="20" spans="1:6" ht="15.6" x14ac:dyDescent="0.3">
      <c r="A20" s="5">
        <v>22010000</v>
      </c>
      <c r="B20" s="5" t="s">
        <v>13</v>
      </c>
      <c r="C20" s="5">
        <f>C21+C22+C23</f>
        <v>404500</v>
      </c>
      <c r="D20" s="5">
        <f>D21+D22+D23</f>
        <v>296622.76</v>
      </c>
      <c r="E20" s="7">
        <f t="shared" si="0"/>
        <v>73.330719406674902</v>
      </c>
      <c r="F20" s="5">
        <f t="shared" si="1"/>
        <v>-107877.23999999999</v>
      </c>
    </row>
    <row r="21" spans="1:6" ht="62.4" x14ac:dyDescent="0.3">
      <c r="A21" s="5">
        <v>22010300</v>
      </c>
      <c r="B21" s="6" t="s">
        <v>14</v>
      </c>
      <c r="C21" s="5">
        <v>18500</v>
      </c>
      <c r="D21" s="5">
        <v>20942</v>
      </c>
      <c r="E21" s="7">
        <f t="shared" si="0"/>
        <v>113.19999999999999</v>
      </c>
      <c r="F21" s="5">
        <f t="shared" si="1"/>
        <v>2442</v>
      </c>
    </row>
    <row r="22" spans="1:6" ht="31.2" x14ac:dyDescent="0.3">
      <c r="A22" s="5">
        <v>22012500</v>
      </c>
      <c r="B22" s="6" t="s">
        <v>15</v>
      </c>
      <c r="C22" s="5">
        <v>353000</v>
      </c>
      <c r="D22" s="5">
        <v>226892.76</v>
      </c>
      <c r="E22" s="7">
        <f t="shared" si="0"/>
        <v>64.275569405099148</v>
      </c>
      <c r="F22" s="5">
        <f t="shared" si="1"/>
        <v>-126107.23999999999</v>
      </c>
    </row>
    <row r="23" spans="1:6" ht="46.8" x14ac:dyDescent="0.3">
      <c r="A23" s="5">
        <v>22012600</v>
      </c>
      <c r="B23" s="6" t="s">
        <v>16</v>
      </c>
      <c r="C23" s="5">
        <v>33000</v>
      </c>
      <c r="D23" s="5">
        <v>48788</v>
      </c>
      <c r="E23" s="7">
        <f t="shared" si="0"/>
        <v>147.84242424242424</v>
      </c>
      <c r="F23" s="5">
        <f t="shared" si="1"/>
        <v>15788</v>
      </c>
    </row>
    <row r="24" spans="1:6" ht="62.4" x14ac:dyDescent="0.3">
      <c r="A24" s="5">
        <v>22080000</v>
      </c>
      <c r="B24" s="6" t="s">
        <v>17</v>
      </c>
      <c r="C24" s="5">
        <v>0</v>
      </c>
      <c r="D24" s="5">
        <f>D25</f>
        <v>434.31</v>
      </c>
      <c r="E24" s="7">
        <f t="shared" si="0"/>
        <v>0</v>
      </c>
      <c r="F24" s="5">
        <f t="shared" si="1"/>
        <v>434.31</v>
      </c>
    </row>
    <row r="25" spans="1:6" ht="62.4" x14ac:dyDescent="0.3">
      <c r="A25" s="5">
        <v>22080400</v>
      </c>
      <c r="B25" s="6" t="s">
        <v>18</v>
      </c>
      <c r="C25" s="5">
        <v>0</v>
      </c>
      <c r="D25" s="5">
        <v>434.31</v>
      </c>
      <c r="E25" s="7">
        <f t="shared" si="0"/>
        <v>0</v>
      </c>
      <c r="F25" s="5">
        <f t="shared" si="1"/>
        <v>434.31</v>
      </c>
    </row>
    <row r="26" spans="1:6" ht="15.6" x14ac:dyDescent="0.3">
      <c r="A26" s="5">
        <v>24000000</v>
      </c>
      <c r="B26" s="6" t="s">
        <v>19</v>
      </c>
      <c r="C26" s="5">
        <v>0</v>
      </c>
      <c r="D26" s="5">
        <v>254823.81</v>
      </c>
      <c r="E26" s="7">
        <f t="shared" si="0"/>
        <v>0</v>
      </c>
      <c r="F26" s="5">
        <f t="shared" si="1"/>
        <v>254823.81</v>
      </c>
    </row>
    <row r="27" spans="1:6" ht="15.6" x14ac:dyDescent="0.3">
      <c r="A27" s="5">
        <v>24060000</v>
      </c>
      <c r="B27" s="6" t="s">
        <v>9</v>
      </c>
      <c r="C27" s="5">
        <v>0</v>
      </c>
      <c r="D27" s="5">
        <v>254823.81</v>
      </c>
      <c r="E27" s="7">
        <f t="shared" si="0"/>
        <v>0</v>
      </c>
      <c r="F27" s="5">
        <f t="shared" si="1"/>
        <v>254823.81</v>
      </c>
    </row>
    <row r="28" spans="1:6" ht="15.6" x14ac:dyDescent="0.3">
      <c r="A28" s="5">
        <v>24060300</v>
      </c>
      <c r="B28" s="6" t="s">
        <v>9</v>
      </c>
      <c r="C28" s="5">
        <v>0</v>
      </c>
      <c r="D28" s="5">
        <v>254823.81</v>
      </c>
      <c r="E28" s="7">
        <f t="shared" si="0"/>
        <v>0</v>
      </c>
      <c r="F28" s="5">
        <f t="shared" si="1"/>
        <v>254823.81</v>
      </c>
    </row>
    <row r="29" spans="1:6" ht="15.6" x14ac:dyDescent="0.3">
      <c r="A29" s="5">
        <v>40000000</v>
      </c>
      <c r="B29" s="6" t="s">
        <v>20</v>
      </c>
      <c r="C29" s="34">
        <f>C30</f>
        <v>51910887.480000004</v>
      </c>
      <c r="D29" s="34">
        <f>D30</f>
        <v>51193584.909999996</v>
      </c>
      <c r="E29" s="7">
        <f t="shared" si="0"/>
        <v>98.618203993764581</v>
      </c>
      <c r="F29" s="5">
        <f t="shared" si="1"/>
        <v>-717302.57000000775</v>
      </c>
    </row>
    <row r="30" spans="1:6" ht="15.6" x14ac:dyDescent="0.3">
      <c r="A30" s="5">
        <v>41000000</v>
      </c>
      <c r="B30" s="6" t="s">
        <v>21</v>
      </c>
      <c r="C30" s="34">
        <f>C31+C33+C38+C36</f>
        <v>51910887.480000004</v>
      </c>
      <c r="D30" s="34">
        <f>D31+D33+D38+D36</f>
        <v>51193584.909999996</v>
      </c>
      <c r="E30" s="7">
        <f t="shared" si="0"/>
        <v>98.618203993764581</v>
      </c>
      <c r="F30" s="5">
        <f t="shared" si="1"/>
        <v>-717302.57000000775</v>
      </c>
    </row>
    <row r="31" spans="1:6" ht="31.2" x14ac:dyDescent="0.3">
      <c r="A31" s="5">
        <v>41020000</v>
      </c>
      <c r="B31" s="6" t="s">
        <v>22</v>
      </c>
      <c r="C31" s="34">
        <f>C32</f>
        <v>4173600</v>
      </c>
      <c r="D31" s="34">
        <f>D32</f>
        <v>4173600</v>
      </c>
      <c r="E31" s="7">
        <f t="shared" si="0"/>
        <v>100</v>
      </c>
      <c r="F31" s="5">
        <f t="shared" si="1"/>
        <v>0</v>
      </c>
    </row>
    <row r="32" spans="1:6" ht="15.6" x14ac:dyDescent="0.3">
      <c r="A32" s="5">
        <v>41020100</v>
      </c>
      <c r="B32" s="6" t="s">
        <v>23</v>
      </c>
      <c r="C32" s="34">
        <v>4173600</v>
      </c>
      <c r="D32" s="5">
        <v>4173600</v>
      </c>
      <c r="E32" s="7">
        <f t="shared" si="0"/>
        <v>100</v>
      </c>
      <c r="F32" s="5">
        <f t="shared" si="1"/>
        <v>0</v>
      </c>
    </row>
    <row r="33" spans="1:6" ht="31.2" x14ac:dyDescent="0.3">
      <c r="A33" s="5">
        <v>41030000</v>
      </c>
      <c r="B33" s="6" t="s">
        <v>24</v>
      </c>
      <c r="C33" s="34">
        <f>C34+C35</f>
        <v>21669500</v>
      </c>
      <c r="D33" s="34">
        <f>D34+D35</f>
        <v>21669500</v>
      </c>
      <c r="E33" s="7">
        <f t="shared" si="0"/>
        <v>100</v>
      </c>
      <c r="F33" s="5">
        <f t="shared" si="1"/>
        <v>0</v>
      </c>
    </row>
    <row r="34" spans="1:6" ht="31.2" x14ac:dyDescent="0.3">
      <c r="A34" s="5">
        <v>41033900</v>
      </c>
      <c r="B34" s="6" t="s">
        <v>25</v>
      </c>
      <c r="C34" s="34">
        <v>19544500</v>
      </c>
      <c r="D34" s="5">
        <v>19544500</v>
      </c>
      <c r="E34" s="7">
        <f t="shared" si="0"/>
        <v>100</v>
      </c>
      <c r="F34" s="5">
        <f t="shared" si="1"/>
        <v>0</v>
      </c>
    </row>
    <row r="35" spans="1:6" ht="31.2" x14ac:dyDescent="0.3">
      <c r="A35" s="5">
        <v>41034200</v>
      </c>
      <c r="B35" s="6" t="s">
        <v>26</v>
      </c>
      <c r="C35" s="34">
        <v>2125000</v>
      </c>
      <c r="D35" s="5">
        <v>2125000</v>
      </c>
      <c r="E35" s="7">
        <f t="shared" si="0"/>
        <v>100</v>
      </c>
      <c r="F35" s="5">
        <f t="shared" si="1"/>
        <v>0</v>
      </c>
    </row>
    <row r="36" spans="1:6" ht="31.2" x14ac:dyDescent="0.3">
      <c r="A36" s="5">
        <v>41040000</v>
      </c>
      <c r="B36" s="6" t="s">
        <v>27</v>
      </c>
      <c r="C36" s="34">
        <f>C37</f>
        <v>1439400</v>
      </c>
      <c r="D36" s="34">
        <f>D37</f>
        <v>1439400</v>
      </c>
      <c r="E36" s="7">
        <f t="shared" si="0"/>
        <v>100</v>
      </c>
      <c r="F36" s="5">
        <f t="shared" si="1"/>
        <v>0</v>
      </c>
    </row>
    <row r="37" spans="1:6" ht="93.6" x14ac:dyDescent="0.3">
      <c r="A37" s="5">
        <v>41040200</v>
      </c>
      <c r="B37" s="6" t="s">
        <v>28</v>
      </c>
      <c r="C37" s="34">
        <v>1439400</v>
      </c>
      <c r="D37" s="5">
        <v>1439400</v>
      </c>
      <c r="E37" s="7">
        <f t="shared" si="0"/>
        <v>100</v>
      </c>
      <c r="F37" s="5">
        <f t="shared" si="1"/>
        <v>0</v>
      </c>
    </row>
    <row r="38" spans="1:6" ht="31.2" x14ac:dyDescent="0.3">
      <c r="A38" s="5">
        <v>41050000</v>
      </c>
      <c r="B38" s="6" t="s">
        <v>29</v>
      </c>
      <c r="C38" s="34">
        <f>C39+C40+C41+C42+C43+C44+C45+C46</f>
        <v>24628387.48</v>
      </c>
      <c r="D38" s="34">
        <f>D39+D40+D41+D42+D43+D44+D45+D46</f>
        <v>23911084.91</v>
      </c>
      <c r="E38" s="7">
        <f t="shared" si="0"/>
        <v>97.087496814062632</v>
      </c>
      <c r="F38" s="5">
        <f t="shared" si="1"/>
        <v>-717302.5700000003</v>
      </c>
    </row>
    <row r="39" spans="1:6" ht="62.4" x14ac:dyDescent="0.3">
      <c r="A39" s="5">
        <v>41051000</v>
      </c>
      <c r="B39" s="6" t="s">
        <v>30</v>
      </c>
      <c r="C39" s="34">
        <v>5317100</v>
      </c>
      <c r="D39" s="5">
        <v>5317100</v>
      </c>
      <c r="E39" s="7">
        <f t="shared" si="0"/>
        <v>100</v>
      </c>
      <c r="F39" s="5">
        <f t="shared" si="1"/>
        <v>0</v>
      </c>
    </row>
    <row r="40" spans="1:6" ht="46.8" x14ac:dyDescent="0.3">
      <c r="A40" s="5">
        <v>41051100</v>
      </c>
      <c r="B40" s="6" t="s">
        <v>59</v>
      </c>
      <c r="C40" s="5">
        <v>293673</v>
      </c>
      <c r="D40" s="5">
        <v>293673</v>
      </c>
      <c r="E40" s="7">
        <f t="shared" si="0"/>
        <v>100</v>
      </c>
      <c r="F40" s="5">
        <f t="shared" si="1"/>
        <v>0</v>
      </c>
    </row>
    <row r="41" spans="1:6" ht="78" x14ac:dyDescent="0.3">
      <c r="A41" s="5">
        <v>41051200</v>
      </c>
      <c r="B41" s="6" t="s">
        <v>31</v>
      </c>
      <c r="C41" s="5">
        <v>15472</v>
      </c>
      <c r="D41" s="5">
        <v>15472</v>
      </c>
      <c r="E41" s="7">
        <f t="shared" si="0"/>
        <v>100</v>
      </c>
      <c r="F41" s="5">
        <f t="shared" si="1"/>
        <v>0</v>
      </c>
    </row>
    <row r="42" spans="1:6" ht="78" x14ac:dyDescent="0.3">
      <c r="A42" s="5">
        <v>41051400</v>
      </c>
      <c r="B42" s="6" t="s">
        <v>60</v>
      </c>
      <c r="C42" s="5">
        <v>113407</v>
      </c>
      <c r="D42" s="5"/>
      <c r="E42" s="7">
        <f t="shared" si="0"/>
        <v>0</v>
      </c>
      <c r="F42" s="5">
        <f t="shared" si="1"/>
        <v>-113407</v>
      </c>
    </row>
    <row r="43" spans="1:6" ht="62.4" x14ac:dyDescent="0.3">
      <c r="A43" s="5">
        <v>41051500</v>
      </c>
      <c r="B43" s="6" t="s">
        <v>32</v>
      </c>
      <c r="C43" s="5">
        <v>5053645</v>
      </c>
      <c r="D43" s="5">
        <v>5016034.3600000003</v>
      </c>
      <c r="E43" s="7">
        <f t="shared" si="0"/>
        <v>99.255772021976213</v>
      </c>
      <c r="F43" s="5">
        <f t="shared" si="1"/>
        <v>-37610.639999999665</v>
      </c>
    </row>
    <row r="44" spans="1:6" ht="46.8" x14ac:dyDescent="0.3">
      <c r="A44" s="5">
        <v>41051600</v>
      </c>
      <c r="B44" s="6" t="s">
        <v>33</v>
      </c>
      <c r="C44" s="5">
        <v>304182.48</v>
      </c>
      <c r="D44" s="5">
        <v>304182.48</v>
      </c>
      <c r="E44" s="7">
        <f t="shared" si="0"/>
        <v>100</v>
      </c>
      <c r="F44" s="5">
        <f t="shared" si="1"/>
        <v>0</v>
      </c>
    </row>
    <row r="45" spans="1:6" ht="15.6" x14ac:dyDescent="0.3">
      <c r="A45" s="5">
        <v>41053900</v>
      </c>
      <c r="B45" s="6" t="s">
        <v>34</v>
      </c>
      <c r="C45" s="5">
        <v>13308208</v>
      </c>
      <c r="D45" s="5">
        <v>12741923.07</v>
      </c>
      <c r="E45" s="7">
        <f t="shared" si="0"/>
        <v>95.744844610183435</v>
      </c>
      <c r="F45" s="5">
        <f t="shared" si="1"/>
        <v>-566284.9299999997</v>
      </c>
    </row>
    <row r="46" spans="1:6" ht="78" x14ac:dyDescent="0.3">
      <c r="A46" s="5">
        <v>41055000</v>
      </c>
      <c r="B46" s="6" t="s">
        <v>58</v>
      </c>
      <c r="C46" s="5">
        <v>222700</v>
      </c>
      <c r="D46" s="5">
        <v>222700</v>
      </c>
      <c r="E46" s="7">
        <f t="shared" si="0"/>
        <v>100</v>
      </c>
      <c r="F46" s="5">
        <f t="shared" si="1"/>
        <v>0</v>
      </c>
    </row>
    <row r="47" spans="1:6" ht="15.6" x14ac:dyDescent="0.3">
      <c r="A47" s="37" t="s">
        <v>35</v>
      </c>
      <c r="B47" s="37"/>
      <c r="C47" s="37">
        <f>C8+C14</f>
        <v>8820740</v>
      </c>
      <c r="D47" s="37">
        <f>D8+D14</f>
        <v>6915290.379999999</v>
      </c>
      <c r="E47" s="7">
        <f t="shared" si="0"/>
        <v>78.39807521817896</v>
      </c>
      <c r="F47" s="38">
        <f t="shared" si="1"/>
        <v>-1905449.620000001</v>
      </c>
    </row>
    <row r="48" spans="1:6" ht="16.2" thickBot="1" x14ac:dyDescent="0.35">
      <c r="A48" s="37" t="s">
        <v>36</v>
      </c>
      <c r="B48" s="37"/>
      <c r="C48" s="37">
        <f>C8+C14+C29</f>
        <v>60731627.480000004</v>
      </c>
      <c r="D48" s="37">
        <f>D8+D14+D29</f>
        <v>58108875.289999992</v>
      </c>
      <c r="E48" s="7">
        <f t="shared" si="0"/>
        <v>95.681406379462288</v>
      </c>
      <c r="F48" s="38">
        <f t="shared" si="1"/>
        <v>-2622752.1900000125</v>
      </c>
    </row>
    <row r="49" spans="1:6" ht="34.799999999999997" x14ac:dyDescent="0.3">
      <c r="A49" s="8"/>
      <c r="B49" s="9" t="s">
        <v>43</v>
      </c>
      <c r="C49" s="43"/>
      <c r="D49" s="10"/>
      <c r="E49" s="11"/>
      <c r="F49" s="12"/>
    </row>
    <row r="50" spans="1:6" ht="18" x14ac:dyDescent="0.3">
      <c r="A50" s="27">
        <v>20000000</v>
      </c>
      <c r="B50" s="28" t="s">
        <v>44</v>
      </c>
      <c r="C50" s="39">
        <f>C52</f>
        <v>1052953.8400000001</v>
      </c>
      <c r="D50" s="39">
        <f>D51+D52</f>
        <v>756988.75000000012</v>
      </c>
      <c r="E50" s="40">
        <f>D50/C50*100</f>
        <v>71.891921681960909</v>
      </c>
      <c r="F50" s="36">
        <f>D50-C50</f>
        <v>-295965.08999999997</v>
      </c>
    </row>
    <row r="51" spans="1:6" ht="46.8" x14ac:dyDescent="0.3">
      <c r="A51" s="5">
        <v>21110000</v>
      </c>
      <c r="B51" s="6" t="s">
        <v>55</v>
      </c>
      <c r="C51" s="34">
        <v>0</v>
      </c>
      <c r="D51" s="5">
        <v>402.15</v>
      </c>
      <c r="E51" s="36"/>
      <c r="F51" s="36">
        <f t="shared" ref="F51:F56" si="2">D51-C51</f>
        <v>402.15</v>
      </c>
    </row>
    <row r="52" spans="1:6" ht="18" x14ac:dyDescent="0.3">
      <c r="A52" s="29">
        <v>25000000</v>
      </c>
      <c r="B52" s="30" t="s">
        <v>45</v>
      </c>
      <c r="C52" s="35">
        <f>C53+C54</f>
        <v>1052953.8400000001</v>
      </c>
      <c r="D52" s="35">
        <f>D53+D54</f>
        <v>756586.60000000009</v>
      </c>
      <c r="E52" s="40">
        <f t="shared" ref="E52:E56" si="3">D52/C52*100</f>
        <v>71.853729124535988</v>
      </c>
      <c r="F52" s="36">
        <f t="shared" si="2"/>
        <v>-296367.24</v>
      </c>
    </row>
    <row r="53" spans="1:6" ht="54" x14ac:dyDescent="0.3">
      <c r="A53" s="31">
        <v>25010000</v>
      </c>
      <c r="B53" s="32" t="s">
        <v>46</v>
      </c>
      <c r="C53" s="50">
        <v>184236.93</v>
      </c>
      <c r="D53" s="34">
        <v>152922.20000000001</v>
      </c>
      <c r="E53" s="40">
        <f t="shared" si="3"/>
        <v>83.003011394078271</v>
      </c>
      <c r="F53" s="36">
        <f t="shared" si="2"/>
        <v>-31314.729999999981</v>
      </c>
    </row>
    <row r="54" spans="1:6" ht="36" x14ac:dyDescent="0.3">
      <c r="A54" s="33">
        <v>25020000</v>
      </c>
      <c r="B54" s="32" t="s">
        <v>47</v>
      </c>
      <c r="C54" s="35">
        <v>868716.91</v>
      </c>
      <c r="D54" s="35">
        <v>603664.4</v>
      </c>
      <c r="E54" s="40">
        <f t="shared" si="3"/>
        <v>69.48919642878829</v>
      </c>
      <c r="F54" s="36">
        <f t="shared" si="2"/>
        <v>-265052.51</v>
      </c>
    </row>
    <row r="55" spans="1:6" ht="18" thickBot="1" x14ac:dyDescent="0.35">
      <c r="A55" s="44"/>
      <c r="B55" s="45" t="s">
        <v>48</v>
      </c>
      <c r="C55" s="39">
        <f>C50</f>
        <v>1052953.8400000001</v>
      </c>
      <c r="D55" s="46">
        <f>D50</f>
        <v>756988.75000000012</v>
      </c>
      <c r="E55" s="47">
        <f t="shared" si="3"/>
        <v>71.891921681960909</v>
      </c>
      <c r="F55" s="39">
        <f t="shared" si="2"/>
        <v>-295965.08999999997</v>
      </c>
    </row>
    <row r="56" spans="1:6" ht="18" thickBot="1" x14ac:dyDescent="0.35">
      <c r="A56" s="26"/>
      <c r="B56" s="13" t="s">
        <v>49</v>
      </c>
      <c r="C56" s="41">
        <f>C55+C48</f>
        <v>61784581.320000008</v>
      </c>
      <c r="D56" s="41">
        <f>D55+D48</f>
        <v>58865864.039999992</v>
      </c>
      <c r="E56" s="48">
        <f t="shared" si="3"/>
        <v>95.275977893443766</v>
      </c>
      <c r="F56" s="49">
        <f t="shared" si="2"/>
        <v>-2918717.2800000161</v>
      </c>
    </row>
    <row r="57" spans="1:6" ht="18" x14ac:dyDescent="0.3">
      <c r="A57" s="14"/>
      <c r="B57" s="15"/>
      <c r="C57" s="16"/>
      <c r="D57" s="16"/>
      <c r="E57" s="17"/>
      <c r="F57" s="17"/>
    </row>
    <row r="58" spans="1:6" ht="18" x14ac:dyDescent="0.3">
      <c r="A58" s="14"/>
      <c r="B58" s="18"/>
      <c r="C58" s="18"/>
      <c r="D58" s="18"/>
      <c r="E58" s="18"/>
      <c r="F58" s="19"/>
    </row>
    <row r="59" spans="1:6" ht="0.6" customHeight="1" x14ac:dyDescent="0.3">
      <c r="A59" s="20" t="s">
        <v>50</v>
      </c>
      <c r="B59" s="21"/>
      <c r="C59" s="22"/>
      <c r="D59" s="23"/>
      <c r="E59" s="23"/>
      <c r="F59" s="20" t="s">
        <v>51</v>
      </c>
    </row>
    <row r="60" spans="1:6" ht="17.399999999999999" x14ac:dyDescent="0.3">
      <c r="A60" s="20" t="s">
        <v>57</v>
      </c>
      <c r="B60" s="24"/>
      <c r="C60" s="25"/>
      <c r="D60" s="20" t="s">
        <v>52</v>
      </c>
      <c r="E60" s="25"/>
    </row>
  </sheetData>
  <mergeCells count="3">
    <mergeCell ref="A4:H4"/>
    <mergeCell ref="A5:H5"/>
    <mergeCell ref="A3:F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>
    <oddHeader>&amp;C&amp;P&amp;RПродовження додатка 1</oddHeader>
  </headerFooter>
  <rowBreaks count="2" manualBreakCount="2">
    <brk id="28" max="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2020-07-20T12:27:17Z</cp:lastPrinted>
  <dcterms:created xsi:type="dcterms:W3CDTF">2020-04-01T07:13:47Z</dcterms:created>
  <dcterms:modified xsi:type="dcterms:W3CDTF">2020-07-20T12:28:24Z</dcterms:modified>
</cp:coreProperties>
</file>