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22980" windowHeight="116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57" i="1" l="1"/>
  <c r="F61" i="1"/>
  <c r="D53" i="1"/>
  <c r="E53" i="1"/>
  <c r="E56" i="1"/>
  <c r="D56" i="1"/>
  <c r="F56" i="1" s="1"/>
  <c r="F55" i="1"/>
  <c r="E55" i="1"/>
  <c r="D55" i="1"/>
  <c r="E63" i="1"/>
  <c r="D63" i="1"/>
  <c r="F63" i="1" s="1"/>
  <c r="D60" i="1"/>
  <c r="D59" i="1" s="1"/>
  <c r="D62" i="1"/>
  <c r="D21" i="1"/>
  <c r="E57" i="1"/>
  <c r="F57" i="1" s="1"/>
  <c r="D58" i="1"/>
  <c r="E60" i="1"/>
  <c r="E21" i="1"/>
  <c r="E20" i="1" s="1"/>
  <c r="E36" i="1"/>
  <c r="E54" i="1"/>
  <c r="E8" i="1"/>
  <c r="D8" i="1"/>
  <c r="E13" i="1"/>
  <c r="D13" i="1"/>
  <c r="E35" i="1"/>
  <c r="E52" i="1"/>
  <c r="D52" i="1"/>
  <c r="E51" i="1"/>
  <c r="D51" i="1"/>
  <c r="D46" i="1"/>
  <c r="D45" i="1" s="1"/>
  <c r="E58" i="1"/>
  <c r="E46" i="1"/>
  <c r="E45" i="1" s="1"/>
  <c r="F47" i="1"/>
  <c r="D36" i="1"/>
  <c r="F41" i="1"/>
  <c r="E29" i="1"/>
  <c r="E49" i="1" l="1"/>
  <c r="F58" i="1"/>
  <c r="D32" i="1"/>
  <c r="D29" i="1"/>
  <c r="D20" i="1" s="1"/>
  <c r="F30" i="1"/>
  <c r="F26" i="1"/>
  <c r="F27" i="1"/>
  <c r="F24" i="1"/>
  <c r="F22" i="1"/>
  <c r="E62" i="1" l="1"/>
  <c r="E59" i="1" s="1"/>
  <c r="F59" i="1" s="1"/>
  <c r="E50" i="1"/>
  <c r="D54" i="1"/>
  <c r="F54" i="1" s="1"/>
  <c r="D50" i="1"/>
  <c r="F51" i="1"/>
  <c r="F52" i="1"/>
  <c r="F28" i="1"/>
  <c r="F62" i="1" l="1"/>
  <c r="F50" i="1"/>
  <c r="F60" i="1"/>
  <c r="F53" i="1"/>
  <c r="F9" i="1"/>
  <c r="F10" i="1"/>
  <c r="F11" i="1"/>
  <c r="F12" i="1"/>
  <c r="F13" i="1"/>
  <c r="F14" i="1"/>
  <c r="F15" i="1"/>
  <c r="F16" i="1"/>
  <c r="F17" i="1"/>
  <c r="F18" i="1"/>
  <c r="F19" i="1"/>
  <c r="F21" i="1"/>
  <c r="F23" i="1"/>
  <c r="F25" i="1"/>
  <c r="F29" i="1"/>
  <c r="F31" i="1"/>
  <c r="F32" i="1"/>
  <c r="F34" i="1"/>
  <c r="F36" i="1"/>
  <c r="F37" i="1"/>
  <c r="F38" i="1"/>
  <c r="F39" i="1"/>
  <c r="F40" i="1"/>
  <c r="F43" i="1"/>
  <c r="F44" i="1"/>
  <c r="F46" i="1"/>
  <c r="F48" i="1"/>
  <c r="F8" i="1"/>
  <c r="D35" i="1"/>
  <c r="D49" i="1" s="1"/>
  <c r="F20" i="1"/>
  <c r="F45" i="1"/>
  <c r="F35" i="1" l="1"/>
  <c r="F49" i="1"/>
  <c r="F42" i="1"/>
</calcChain>
</file>

<file path=xl/sharedStrings.xml><?xml version="1.0" encoding="utf-8"?>
<sst xmlns="http://schemas.openxmlformats.org/spreadsheetml/2006/main" count="111" uniqueCount="78">
  <si>
    <t>Спеціальний фонд (разом)</t>
  </si>
  <si>
    <t>План на рік з урахуванням змін</t>
  </si>
  <si>
    <t>Районний бюджет Баштанського р-ну</t>
  </si>
  <si>
    <t>01</t>
  </si>
  <si>
    <t>Баштанська районна рада</t>
  </si>
  <si>
    <t>5000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</si>
  <si>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</si>
  <si>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</si>
  <si>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7330</t>
  </si>
  <si>
    <t>02</t>
  </si>
  <si>
    <t>Баштанська районна державна адміністрація</t>
  </si>
  <si>
    <t>2010</t>
  </si>
  <si>
    <t>Багатопрофільна стаціонарна медична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</si>
  <si>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</si>
  <si>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</si>
  <si>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7322</t>
  </si>
  <si>
    <t>Будівництво медичних установ та закладів</t>
  </si>
  <si>
    <t>06</t>
  </si>
  <si>
    <t>Відділ освіти Баштанської районної державної адміністрації</t>
  </si>
  <si>
    <t>2230</t>
  </si>
  <si>
    <t>Продукти харчування</t>
  </si>
  <si>
    <t>2270</t>
  </si>
  <si>
    <t>Оплата комунальних послуг та енергоносіїв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</si>
  <si>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</si>
  <si>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</si>
  <si>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1161</t>
  </si>
  <si>
    <t>Забезпечення діяльності інших закладів у сфері освіти</t>
  </si>
  <si>
    <t>7321</t>
  </si>
  <si>
    <t>Будівництво освітніх установ та закладів</t>
  </si>
  <si>
    <t>08</t>
  </si>
  <si>
    <t>УСЗН Баштанської РДА</t>
  </si>
  <si>
    <t>2110</t>
  </si>
  <si>
    <t>Оплата праці</t>
  </si>
  <si>
    <t>2120</t>
  </si>
  <si>
    <t>Нарахування на оплату праці</t>
  </si>
  <si>
    <t>2220</t>
  </si>
  <si>
    <t>Медикаменти та перев`язувальні матеріали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</si>
  <si>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</si>
  <si>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</si>
  <si>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3242</t>
  </si>
  <si>
    <t>Інші заходи у сфері соціального захисту і соціального забезпечення</t>
  </si>
  <si>
    <t>10</t>
  </si>
  <si>
    <t>Відділ культури, молоді та спорту Баштанської районної державної адміністрації</t>
  </si>
  <si>
    <t>4030</t>
  </si>
  <si>
    <t>Забезпечення діяльності бібліотек</t>
  </si>
  <si>
    <t>Всього по бюджету</t>
  </si>
  <si>
    <t>Будівництво  інших об`єктів комунальної власності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</si>
  <si>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</si>
  <si>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</si>
  <si>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</si>
  <si>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0110000</t>
  </si>
  <si>
    <t>0110150</t>
  </si>
  <si>
    <t>0117330</t>
  </si>
  <si>
    <t>0210000</t>
  </si>
  <si>
    <t>0212010</t>
  </si>
  <si>
    <t>0212111</t>
  </si>
  <si>
    <t>0217322</t>
  </si>
  <si>
    <t>0610000</t>
  </si>
  <si>
    <t>0611020</t>
  </si>
  <si>
    <t>0611161</t>
  </si>
  <si>
    <t>0617321</t>
  </si>
  <si>
    <t>0810000</t>
  </si>
  <si>
    <t>грн</t>
  </si>
  <si>
    <t>0813104</t>
  </si>
  <si>
    <t>0813242</t>
  </si>
  <si>
    <t>Начальник фінансового відділу райдержадмінстрації                                                  Олена ЛУЦЕНКО</t>
  </si>
  <si>
    <t>Додаток 4</t>
  </si>
  <si>
    <t>Реконструкція та реставрація інших об"єктів</t>
  </si>
  <si>
    <t>Капітальні трансферти підприємствам</t>
  </si>
  <si>
    <t>Придбання обладнання та предметів довгострокового користування</t>
  </si>
  <si>
    <t>% виконання до річного плану (гр6/гр4*100)</t>
  </si>
  <si>
    <t xml:space="preserve">                           Виконання видаткової частини районного бюджету Баштанського району за січень-червень 2020 року за головними розпорядниками коштів</t>
  </si>
  <si>
    <t>Касові видатки (виконано) за січень-червень 2020 року</t>
  </si>
  <si>
    <t>Предмети, матеріали, обладнання та інвентар</t>
  </si>
  <si>
    <t>Оплата послуг (крім комунальних)</t>
  </si>
  <si>
    <t>Окремі заходи по реалізації державних (регіональних) програм, не віднесені до заходів розвитку</t>
  </si>
  <si>
    <t>Інші поточні видатки</t>
  </si>
  <si>
    <t>Капітальний ремонт інших обєктів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</si>
</sst>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2" fontId="0" fillId="0" borderId="1" xfId="0" applyNumberFormat="1" applyBorder="1"/>
    <xf numFmtId="0" fontId="0" fillId="2" borderId="1" xfId="0" applyFill="1" applyBorder="1"/>
    <xf numFmtId="2" fontId="0" fillId="2" borderId="1" xfId="0" applyNumberFormat="1" applyFill="1" applyBorder="1"/>
    <xf numFmtId="0" fontId="0" fillId="0" borderId="1" xfId="0" applyBorder="1" applyAlignment="1">
      <alignment horizontal="center"/>
    </xf>
    <xf numFmtId="0" fontId="0" fillId="2" borderId="1" xfId="0" quotePrefix="1" applyFill="1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1" fillId="2" borderId="1" xfId="0" quotePrefix="1" applyFont="1" applyFill="1" applyBorder="1" applyAlignment="1">
      <alignment horizontal="center"/>
    </xf>
    <xf numFmtId="0" fontId="1" fillId="2" borderId="1" xfId="0" applyFont="1" applyFill="1" applyBorder="1"/>
    <xf numFmtId="164" fontId="1" fillId="2" borderId="1" xfId="0" applyNumberFormat="1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top" wrapText="1"/>
    </xf>
    <xf numFmtId="0" fontId="0" fillId="2" borderId="1" xfId="0" quotePrefix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0" fontId="0" fillId="2" borderId="1" xfId="0" quotePrefix="1" applyFont="1" applyFill="1" applyBorder="1" applyAlignment="1">
      <alignment horizontal="center"/>
    </xf>
    <xf numFmtId="0" fontId="0" fillId="0" borderId="1" xfId="0" applyFont="1" applyBorder="1"/>
    <xf numFmtId="0" fontId="3" fillId="0" borderId="0" xfId="0" applyFont="1"/>
    <xf numFmtId="2" fontId="4" fillId="2" borderId="1" xfId="0" applyNumberFormat="1" applyFont="1" applyFill="1" applyBorder="1"/>
    <xf numFmtId="2" fontId="4" fillId="0" borderId="1" xfId="0" applyNumberFormat="1" applyFont="1" applyBorder="1"/>
    <xf numFmtId="2" fontId="5" fillId="2" borderId="1" xfId="0" applyNumberFormat="1" applyFont="1" applyFill="1" applyBorder="1"/>
    <xf numFmtId="0" fontId="4" fillId="0" borderId="1" xfId="0" applyFont="1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top"/>
    </xf>
    <xf numFmtId="0" fontId="0" fillId="0" borderId="1" xfId="0" applyBorder="1" applyAlignment="1">
      <alignment vertical="top" wrapText="1"/>
    </xf>
    <xf numFmtId="2" fontId="4" fillId="0" borderId="1" xfId="0" applyNumberFormat="1" applyFont="1" applyBorder="1" applyAlignment="1">
      <alignment vertical="top"/>
    </xf>
    <xf numFmtId="2" fontId="0" fillId="0" borderId="1" xfId="0" applyNumberFormat="1" applyBorder="1" applyAlignment="1">
      <alignment vertical="top"/>
    </xf>
    <xf numFmtId="164" fontId="1" fillId="2" borderId="1" xfId="0" applyNumberFormat="1" applyFont="1" applyFill="1" applyBorder="1" applyAlignment="1">
      <alignment horizontal="center" vertical="top"/>
    </xf>
    <xf numFmtId="2" fontId="0" fillId="0" borderId="0" xfId="0" applyNumberFormat="1"/>
    <xf numFmtId="0" fontId="0" fillId="0" borderId="1" xfId="0" applyFont="1" applyBorder="1" applyAlignment="1">
      <alignment vertical="top"/>
    </xf>
    <xf numFmtId="0" fontId="0" fillId="0" borderId="1" xfId="0" quotePrefix="1" applyFont="1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0" borderId="1" xfId="0" applyFill="1" applyBorder="1"/>
    <xf numFmtId="2" fontId="4" fillId="0" borderId="1" xfId="0" applyNumberFormat="1" applyFont="1" applyFill="1" applyBorder="1"/>
    <xf numFmtId="2" fontId="0" fillId="0" borderId="1" xfId="0" applyNumberFormat="1" applyFill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tabSelected="1" workbookViewId="0">
      <selection activeCell="E67" sqref="E67"/>
    </sheetView>
  </sheetViews>
  <sheetFormatPr defaultRowHeight="13.8" x14ac:dyDescent="0.3"/>
  <cols>
    <col min="1" max="1" width="11.6640625" customWidth="1"/>
    <col min="2" max="2" width="13.44140625" customWidth="1"/>
    <col min="3" max="3" width="40.33203125" customWidth="1"/>
    <col min="4" max="4" width="12.21875" customWidth="1"/>
    <col min="5" max="5" width="10.44140625" customWidth="1"/>
    <col min="6" max="6" width="9" bestFit="1" customWidth="1"/>
    <col min="7" max="7" width="9.44140625" bestFit="1" customWidth="1"/>
    <col min="8" max="8" width="10.44140625" bestFit="1" customWidth="1"/>
  </cols>
  <sheetData>
    <row r="1" spans="1:8" x14ac:dyDescent="0.3">
      <c r="D1" t="s">
        <v>66</v>
      </c>
    </row>
    <row r="2" spans="1:8" ht="65.400000000000006" customHeight="1" x14ac:dyDescent="0.35">
      <c r="A2" s="39" t="s">
        <v>71</v>
      </c>
      <c r="B2" s="39"/>
      <c r="C2" s="39"/>
      <c r="D2" s="39"/>
      <c r="E2" s="39"/>
      <c r="F2" s="39"/>
      <c r="G2" s="17"/>
      <c r="H2" s="17"/>
    </row>
    <row r="3" spans="1:8" x14ac:dyDescent="0.3">
      <c r="B3" s="38" t="s">
        <v>0</v>
      </c>
      <c r="C3" s="38"/>
      <c r="D3" s="38"/>
      <c r="E3" s="38"/>
    </row>
    <row r="4" spans="1:8" x14ac:dyDescent="0.3">
      <c r="F4" t="s">
        <v>62</v>
      </c>
    </row>
    <row r="5" spans="1:8" ht="96.6" x14ac:dyDescent="0.3">
      <c r="A5" s="13" t="s">
        <v>47</v>
      </c>
      <c r="B5" s="1" t="s">
        <v>48</v>
      </c>
      <c r="C5" s="1" t="s">
        <v>49</v>
      </c>
      <c r="D5" s="25" t="s">
        <v>1</v>
      </c>
      <c r="E5" s="1" t="s">
        <v>72</v>
      </c>
      <c r="F5" s="1" t="s">
        <v>70</v>
      </c>
    </row>
    <row r="6" spans="1:8" x14ac:dyDescent="0.3">
      <c r="A6" s="6">
        <v>1</v>
      </c>
      <c r="B6" s="1">
        <v>2</v>
      </c>
      <c r="C6" s="1">
        <v>3</v>
      </c>
      <c r="D6" s="25">
        <v>4</v>
      </c>
      <c r="E6" s="1">
        <v>5</v>
      </c>
      <c r="F6" s="1">
        <v>6</v>
      </c>
    </row>
    <row r="7" spans="1:8" x14ac:dyDescent="0.3">
      <c r="A7" s="2"/>
      <c r="B7" s="6">
        <v>14302200000</v>
      </c>
      <c r="C7" s="2" t="s">
        <v>2</v>
      </c>
      <c r="D7" s="23"/>
      <c r="E7" s="3"/>
      <c r="F7" s="3"/>
    </row>
    <row r="8" spans="1:8" x14ac:dyDescent="0.3">
      <c r="A8" s="14" t="s">
        <v>50</v>
      </c>
      <c r="B8" s="9" t="s">
        <v>3</v>
      </c>
      <c r="C8" s="10" t="s">
        <v>4</v>
      </c>
      <c r="D8" s="24">
        <f>D9+D11</f>
        <v>97297.08</v>
      </c>
      <c r="E8" s="24">
        <f>E9+E11</f>
        <v>0</v>
      </c>
      <c r="F8" s="11">
        <f>E8/D8*100</f>
        <v>0</v>
      </c>
    </row>
    <row r="9" spans="1:8" x14ac:dyDescent="0.3">
      <c r="A9" s="15" t="s">
        <v>51</v>
      </c>
      <c r="B9" s="7" t="s">
        <v>6</v>
      </c>
      <c r="C9" s="4" t="s">
        <v>7</v>
      </c>
      <c r="D9" s="22">
        <v>115</v>
      </c>
      <c r="E9" s="22">
        <v>0</v>
      </c>
      <c r="F9" s="11">
        <f t="shared" ref="F9:F48" si="0">E9/D9*100</f>
        <v>0</v>
      </c>
    </row>
    <row r="10" spans="1:8" x14ac:dyDescent="0.3">
      <c r="A10" s="2"/>
      <c r="B10" s="8" t="s">
        <v>5</v>
      </c>
      <c r="C10" s="35" t="s">
        <v>73</v>
      </c>
      <c r="D10" s="23">
        <v>115</v>
      </c>
      <c r="E10" s="23">
        <v>0</v>
      </c>
      <c r="F10" s="11">
        <f t="shared" si="0"/>
        <v>0</v>
      </c>
      <c r="G10" s="31"/>
    </row>
    <row r="11" spans="1:8" x14ac:dyDescent="0.3">
      <c r="A11" s="15" t="s">
        <v>52</v>
      </c>
      <c r="B11" s="7" t="s">
        <v>8</v>
      </c>
      <c r="C11" s="4" t="s">
        <v>46</v>
      </c>
      <c r="D11" s="22">
        <v>97182.080000000002</v>
      </c>
      <c r="E11" s="5">
        <v>0</v>
      </c>
      <c r="F11" s="11">
        <f t="shared" si="0"/>
        <v>0</v>
      </c>
    </row>
    <row r="12" spans="1:8" x14ac:dyDescent="0.3">
      <c r="A12" s="2"/>
      <c r="B12" s="8">
        <v>3142</v>
      </c>
      <c r="C12" s="2" t="s">
        <v>67</v>
      </c>
      <c r="D12" s="23">
        <v>97182.080000000002</v>
      </c>
      <c r="E12" s="3">
        <v>0</v>
      </c>
      <c r="F12" s="11">
        <f t="shared" si="0"/>
        <v>0</v>
      </c>
    </row>
    <row r="13" spans="1:8" x14ac:dyDescent="0.3">
      <c r="A13" s="9" t="s">
        <v>53</v>
      </c>
      <c r="B13" s="9" t="s">
        <v>9</v>
      </c>
      <c r="C13" s="10" t="s">
        <v>10</v>
      </c>
      <c r="D13" s="24">
        <f>D14+D16+D18</f>
        <v>4813364.42</v>
      </c>
      <c r="E13" s="24">
        <f>E14+E16+E18</f>
        <v>3148470</v>
      </c>
      <c r="F13" s="11">
        <f t="shared" si="0"/>
        <v>65.411004139179639</v>
      </c>
    </row>
    <row r="14" spans="1:8" x14ac:dyDescent="0.3">
      <c r="A14" s="19" t="s">
        <v>54</v>
      </c>
      <c r="B14" s="7" t="s">
        <v>11</v>
      </c>
      <c r="C14" s="4" t="s">
        <v>12</v>
      </c>
      <c r="D14" s="22">
        <v>4227364.42</v>
      </c>
      <c r="E14" s="5">
        <v>3132470</v>
      </c>
      <c r="F14" s="11">
        <f t="shared" si="0"/>
        <v>74.099833579050653</v>
      </c>
    </row>
    <row r="15" spans="1:8" x14ac:dyDescent="0.3">
      <c r="A15" s="20"/>
      <c r="B15" s="8">
        <v>3210</v>
      </c>
      <c r="C15" s="2" t="s">
        <v>68</v>
      </c>
      <c r="D15" s="22">
        <v>4227364.42</v>
      </c>
      <c r="E15" s="5">
        <v>3132470</v>
      </c>
      <c r="F15" s="11">
        <f t="shared" si="0"/>
        <v>74.099833579050653</v>
      </c>
    </row>
    <row r="16" spans="1:8" x14ac:dyDescent="0.3">
      <c r="A16" s="19" t="s">
        <v>55</v>
      </c>
      <c r="B16" s="7" t="s">
        <v>13</v>
      </c>
      <c r="C16" s="4" t="s">
        <v>14</v>
      </c>
      <c r="D16" s="22">
        <v>16000</v>
      </c>
      <c r="E16" s="5">
        <v>16000</v>
      </c>
      <c r="F16" s="11">
        <f t="shared" si="0"/>
        <v>100</v>
      </c>
    </row>
    <row r="17" spans="1:8" x14ac:dyDescent="0.3">
      <c r="A17" s="20"/>
      <c r="B17" s="8">
        <v>3210</v>
      </c>
      <c r="C17" s="2" t="s">
        <v>68</v>
      </c>
      <c r="D17" s="23">
        <v>16000</v>
      </c>
      <c r="E17" s="3">
        <v>16000</v>
      </c>
      <c r="F17" s="11">
        <f t="shared" si="0"/>
        <v>100</v>
      </c>
    </row>
    <row r="18" spans="1:8" x14ac:dyDescent="0.3">
      <c r="A18" s="19" t="s">
        <v>56</v>
      </c>
      <c r="B18" s="7" t="s">
        <v>15</v>
      </c>
      <c r="C18" s="4" t="s">
        <v>16</v>
      </c>
      <c r="D18" s="22">
        <v>570000</v>
      </c>
      <c r="E18" s="5">
        <v>0</v>
      </c>
      <c r="F18" s="11">
        <f t="shared" si="0"/>
        <v>0</v>
      </c>
    </row>
    <row r="19" spans="1:8" x14ac:dyDescent="0.3">
      <c r="A19" s="2"/>
      <c r="B19" s="8">
        <v>3142</v>
      </c>
      <c r="C19" s="2" t="s">
        <v>67</v>
      </c>
      <c r="D19" s="23">
        <v>570000</v>
      </c>
      <c r="E19" s="3">
        <v>0</v>
      </c>
      <c r="F19" s="11">
        <f t="shared" si="0"/>
        <v>0</v>
      </c>
    </row>
    <row r="20" spans="1:8" x14ac:dyDescent="0.3">
      <c r="A20" s="9" t="s">
        <v>57</v>
      </c>
      <c r="B20" s="9" t="s">
        <v>17</v>
      </c>
      <c r="C20" s="10" t="s">
        <v>18</v>
      </c>
      <c r="D20" s="24">
        <f>D21+D29+D32</f>
        <v>2247104.6</v>
      </c>
      <c r="E20" s="24">
        <f>E21+E29+E32</f>
        <v>586045.19000000006</v>
      </c>
      <c r="F20" s="11">
        <f t="shared" si="0"/>
        <v>26.080013809771032</v>
      </c>
      <c r="G20" s="31"/>
    </row>
    <row r="21" spans="1:8" x14ac:dyDescent="0.3">
      <c r="A21" s="19" t="s">
        <v>58</v>
      </c>
      <c r="B21" s="7" t="s">
        <v>23</v>
      </c>
      <c r="C21" s="4" t="s">
        <v>24</v>
      </c>
      <c r="D21" s="22">
        <f>D22+D23+D24+D25+D26+D27+D28</f>
        <v>936700.10000000009</v>
      </c>
      <c r="E21" s="22">
        <f>E22+E23+E24+E25+E26+E27+E28</f>
        <v>561660.69000000006</v>
      </c>
      <c r="F21" s="11">
        <f t="shared" si="0"/>
        <v>59.96163446550289</v>
      </c>
      <c r="G21" s="31"/>
      <c r="H21" s="31"/>
    </row>
    <row r="22" spans="1:8" x14ac:dyDescent="0.3">
      <c r="A22" s="33"/>
      <c r="B22" s="34">
        <v>2210</v>
      </c>
      <c r="C22" s="35" t="s">
        <v>73</v>
      </c>
      <c r="D22" s="36">
        <v>128505.28</v>
      </c>
      <c r="E22" s="37">
        <v>128505.28</v>
      </c>
      <c r="F22" s="11">
        <f t="shared" si="0"/>
        <v>100</v>
      </c>
      <c r="G22" s="31"/>
      <c r="H22" s="31"/>
    </row>
    <row r="23" spans="1:8" x14ac:dyDescent="0.3">
      <c r="A23" s="20"/>
      <c r="B23" s="8" t="s">
        <v>19</v>
      </c>
      <c r="C23" s="2" t="s">
        <v>20</v>
      </c>
      <c r="D23" s="23">
        <v>247380.64</v>
      </c>
      <c r="E23" s="3">
        <v>247380.64</v>
      </c>
      <c r="F23" s="11">
        <f t="shared" si="0"/>
        <v>100</v>
      </c>
    </row>
    <row r="24" spans="1:8" x14ac:dyDescent="0.3">
      <c r="A24" s="20"/>
      <c r="B24" s="8">
        <v>2240</v>
      </c>
      <c r="C24" s="2" t="s">
        <v>74</v>
      </c>
      <c r="D24" s="23">
        <v>23792.93</v>
      </c>
      <c r="E24" s="3">
        <v>23792.93</v>
      </c>
      <c r="F24" s="11">
        <f t="shared" si="0"/>
        <v>100</v>
      </c>
    </row>
    <row r="25" spans="1:8" x14ac:dyDescent="0.3">
      <c r="A25" s="20"/>
      <c r="B25" s="8" t="s">
        <v>21</v>
      </c>
      <c r="C25" s="2" t="s">
        <v>22</v>
      </c>
      <c r="D25" s="23">
        <v>389.75</v>
      </c>
      <c r="E25" s="3">
        <v>389.75</v>
      </c>
      <c r="F25" s="11">
        <f t="shared" si="0"/>
        <v>100</v>
      </c>
    </row>
    <row r="26" spans="1:8" ht="41.4" x14ac:dyDescent="0.3">
      <c r="A26" s="32"/>
      <c r="B26" s="26">
        <v>2282</v>
      </c>
      <c r="C26" s="27" t="s">
        <v>75</v>
      </c>
      <c r="D26" s="28">
        <v>9439.5</v>
      </c>
      <c r="E26" s="29">
        <v>9439.5</v>
      </c>
      <c r="F26" s="30">
        <f t="shared" si="0"/>
        <v>100</v>
      </c>
    </row>
    <row r="27" spans="1:8" x14ac:dyDescent="0.3">
      <c r="A27" s="20"/>
      <c r="B27" s="8">
        <v>2800</v>
      </c>
      <c r="C27" s="2" t="s">
        <v>76</v>
      </c>
      <c r="D27" s="23">
        <v>76000</v>
      </c>
      <c r="E27" s="3">
        <v>74702.59</v>
      </c>
      <c r="F27" s="11">
        <f t="shared" si="0"/>
        <v>98.292881578947373</v>
      </c>
    </row>
    <row r="28" spans="1:8" ht="27" customHeight="1" x14ac:dyDescent="0.3">
      <c r="A28" s="20"/>
      <c r="B28" s="26">
        <v>3110</v>
      </c>
      <c r="C28" s="27" t="s">
        <v>69</v>
      </c>
      <c r="D28" s="28">
        <v>451192</v>
      </c>
      <c r="E28" s="29">
        <v>77450</v>
      </c>
      <c r="F28" s="30">
        <f t="shared" si="0"/>
        <v>17.165641234773666</v>
      </c>
    </row>
    <row r="29" spans="1:8" x14ac:dyDescent="0.3">
      <c r="A29" s="19" t="s">
        <v>59</v>
      </c>
      <c r="B29" s="7" t="s">
        <v>25</v>
      </c>
      <c r="C29" s="4" t="s">
        <v>26</v>
      </c>
      <c r="D29" s="22">
        <f>D30+D31</f>
        <v>24584.5</v>
      </c>
      <c r="E29" s="22">
        <f>E30+E31</f>
        <v>24384.5</v>
      </c>
      <c r="F29" s="11">
        <f t="shared" si="0"/>
        <v>99.186479285728808</v>
      </c>
    </row>
    <row r="30" spans="1:8" x14ac:dyDescent="0.3">
      <c r="A30" s="33"/>
      <c r="B30" s="34">
        <v>2210</v>
      </c>
      <c r="C30" s="35" t="s">
        <v>73</v>
      </c>
      <c r="D30" s="36">
        <v>24398.5</v>
      </c>
      <c r="E30" s="37">
        <v>24198.5</v>
      </c>
      <c r="F30" s="11">
        <f t="shared" si="0"/>
        <v>99.180277476074352</v>
      </c>
    </row>
    <row r="31" spans="1:8" x14ac:dyDescent="0.3">
      <c r="A31" s="20"/>
      <c r="B31" s="8" t="s">
        <v>21</v>
      </c>
      <c r="C31" s="2" t="s">
        <v>22</v>
      </c>
      <c r="D31" s="23">
        <v>186</v>
      </c>
      <c r="E31" s="3">
        <v>186</v>
      </c>
      <c r="F31" s="11">
        <f t="shared" si="0"/>
        <v>100</v>
      </c>
    </row>
    <row r="32" spans="1:8" x14ac:dyDescent="0.3">
      <c r="A32" s="19" t="s">
        <v>60</v>
      </c>
      <c r="B32" s="7" t="s">
        <v>27</v>
      </c>
      <c r="C32" s="4" t="s">
        <v>28</v>
      </c>
      <c r="D32" s="22">
        <f>D33+D34</f>
        <v>1285820</v>
      </c>
      <c r="E32" s="5">
        <v>0</v>
      </c>
      <c r="F32" s="11">
        <f t="shared" si="0"/>
        <v>0</v>
      </c>
    </row>
    <row r="33" spans="1:7" x14ac:dyDescent="0.3">
      <c r="A33" s="33"/>
      <c r="B33" s="34">
        <v>3132</v>
      </c>
      <c r="C33" s="35" t="s">
        <v>77</v>
      </c>
      <c r="D33" s="36">
        <v>372721</v>
      </c>
      <c r="E33" s="37"/>
      <c r="F33" s="11"/>
    </row>
    <row r="34" spans="1:7" x14ac:dyDescent="0.3">
      <c r="A34" s="2"/>
      <c r="B34" s="8">
        <v>3142</v>
      </c>
      <c r="C34" s="2" t="s">
        <v>67</v>
      </c>
      <c r="D34" s="23">
        <v>913099</v>
      </c>
      <c r="E34" s="3">
        <v>0</v>
      </c>
      <c r="F34" s="11">
        <f t="shared" si="0"/>
        <v>0</v>
      </c>
    </row>
    <row r="35" spans="1:7" x14ac:dyDescent="0.3">
      <c r="A35" s="9" t="s">
        <v>61</v>
      </c>
      <c r="B35" s="9" t="s">
        <v>29</v>
      </c>
      <c r="C35" s="10" t="s">
        <v>30</v>
      </c>
      <c r="D35" s="24">
        <f>D36+D43</f>
        <v>452015.07999999996</v>
      </c>
      <c r="E35" s="24">
        <f>E36+E43</f>
        <v>212841.97</v>
      </c>
      <c r="F35" s="11">
        <f t="shared" si="0"/>
        <v>47.08736044823992</v>
      </c>
    </row>
    <row r="36" spans="1:7" x14ac:dyDescent="0.3">
      <c r="A36" s="19" t="s">
        <v>63</v>
      </c>
      <c r="B36" s="7" t="s">
        <v>37</v>
      </c>
      <c r="C36" s="4" t="s">
        <v>38</v>
      </c>
      <c r="D36" s="22">
        <f>D37+D38+D39+D40+D41+D42</f>
        <v>446978.05999999994</v>
      </c>
      <c r="E36" s="22">
        <f>E37+E38+E39+E40+E41+E42</f>
        <v>210220.72</v>
      </c>
      <c r="F36" s="11">
        <f t="shared" si="0"/>
        <v>47.031552286928815</v>
      </c>
      <c r="G36" s="31"/>
    </row>
    <row r="37" spans="1:7" x14ac:dyDescent="0.3">
      <c r="A37" s="20"/>
      <c r="B37" s="8" t="s">
        <v>31</v>
      </c>
      <c r="C37" s="2" t="s">
        <v>32</v>
      </c>
      <c r="D37" s="23">
        <v>36000</v>
      </c>
      <c r="E37" s="3">
        <v>31617.32</v>
      </c>
      <c r="F37" s="11">
        <f t="shared" si="0"/>
        <v>87.825888888888898</v>
      </c>
    </row>
    <row r="38" spans="1:7" x14ac:dyDescent="0.3">
      <c r="A38" s="20"/>
      <c r="B38" s="8" t="s">
        <v>33</v>
      </c>
      <c r="C38" s="2" t="s">
        <v>34</v>
      </c>
      <c r="D38" s="23">
        <v>8000</v>
      </c>
      <c r="E38" s="3">
        <v>6955.85</v>
      </c>
      <c r="F38" s="11">
        <f t="shared" si="0"/>
        <v>86.948125000000005</v>
      </c>
    </row>
    <row r="39" spans="1:7" x14ac:dyDescent="0.3">
      <c r="A39" s="20"/>
      <c r="B39" s="8" t="s">
        <v>35</v>
      </c>
      <c r="C39" s="2" t="s">
        <v>36</v>
      </c>
      <c r="D39" s="23">
        <v>20000</v>
      </c>
      <c r="E39" s="3">
        <v>9621.31</v>
      </c>
      <c r="F39" s="11">
        <f t="shared" si="0"/>
        <v>48.106549999999999</v>
      </c>
    </row>
    <row r="40" spans="1:7" x14ac:dyDescent="0.3">
      <c r="A40" s="20"/>
      <c r="B40" s="8" t="s">
        <v>19</v>
      </c>
      <c r="C40" s="2" t="s">
        <v>20</v>
      </c>
      <c r="D40" s="23">
        <v>213129.34</v>
      </c>
      <c r="E40" s="3">
        <v>84170.67</v>
      </c>
      <c r="F40" s="11">
        <f t="shared" si="0"/>
        <v>39.492765285155009</v>
      </c>
    </row>
    <row r="41" spans="1:7" x14ac:dyDescent="0.3">
      <c r="A41" s="20"/>
      <c r="B41" s="8">
        <v>2210</v>
      </c>
      <c r="C41" s="35" t="s">
        <v>73</v>
      </c>
      <c r="D41" s="23">
        <v>159847.72</v>
      </c>
      <c r="E41" s="3">
        <v>74335.570000000007</v>
      </c>
      <c r="F41" s="11">
        <f t="shared" si="0"/>
        <v>46.50399142383764</v>
      </c>
    </row>
    <row r="42" spans="1:7" x14ac:dyDescent="0.3">
      <c r="A42" s="20"/>
      <c r="B42" s="8">
        <v>2240</v>
      </c>
      <c r="C42" s="2" t="s">
        <v>74</v>
      </c>
      <c r="D42" s="23">
        <v>10001</v>
      </c>
      <c r="E42" s="3">
        <v>3520</v>
      </c>
      <c r="F42" s="11">
        <f t="shared" si="0"/>
        <v>35.196480351964802</v>
      </c>
    </row>
    <row r="43" spans="1:7" x14ac:dyDescent="0.3">
      <c r="A43" s="19" t="s">
        <v>64</v>
      </c>
      <c r="B43" s="7" t="s">
        <v>39</v>
      </c>
      <c r="C43" s="4" t="s">
        <v>40</v>
      </c>
      <c r="D43" s="22">
        <v>5037.0200000000004</v>
      </c>
      <c r="E43" s="5">
        <v>2621.25</v>
      </c>
      <c r="F43" s="11">
        <f t="shared" si="0"/>
        <v>52.039698075449373</v>
      </c>
    </row>
    <row r="44" spans="1:7" x14ac:dyDescent="0.3">
      <c r="A44" s="2"/>
      <c r="B44" s="8" t="s">
        <v>19</v>
      </c>
      <c r="C44" s="2" t="s">
        <v>20</v>
      </c>
      <c r="D44" s="23">
        <v>5037.0200000000004</v>
      </c>
      <c r="E44" s="3">
        <v>2621.25</v>
      </c>
      <c r="F44" s="11">
        <f t="shared" si="0"/>
        <v>52.039698075449373</v>
      </c>
    </row>
    <row r="45" spans="1:7" x14ac:dyDescent="0.3">
      <c r="A45" s="18">
        <v>1010000</v>
      </c>
      <c r="B45" s="9" t="s">
        <v>41</v>
      </c>
      <c r="C45" s="10" t="s">
        <v>42</v>
      </c>
      <c r="D45" s="24">
        <f>D46</f>
        <v>102281.16</v>
      </c>
      <c r="E45" s="24">
        <f>E46</f>
        <v>67181.840000000011</v>
      </c>
      <c r="F45" s="11">
        <f t="shared" si="0"/>
        <v>65.683494399164033</v>
      </c>
    </row>
    <row r="46" spans="1:7" x14ac:dyDescent="0.3">
      <c r="A46" s="6">
        <v>1014030</v>
      </c>
      <c r="B46" s="7" t="s">
        <v>43</v>
      </c>
      <c r="C46" s="4" t="s">
        <v>44</v>
      </c>
      <c r="D46" s="22">
        <f>D47+D48</f>
        <v>102281.16</v>
      </c>
      <c r="E46" s="22">
        <f>E47+E48</f>
        <v>67181.840000000011</v>
      </c>
      <c r="F46" s="11">
        <f t="shared" si="0"/>
        <v>65.683494399164033</v>
      </c>
    </row>
    <row r="47" spans="1:7" x14ac:dyDescent="0.3">
      <c r="A47" s="6"/>
      <c r="B47" s="34">
        <v>2210</v>
      </c>
      <c r="C47" s="35" t="s">
        <v>73</v>
      </c>
      <c r="D47" s="36">
        <v>1199.3900000000001</v>
      </c>
      <c r="E47" s="37">
        <v>1100.07</v>
      </c>
      <c r="F47" s="11">
        <f t="shared" si="0"/>
        <v>91.719123887976366</v>
      </c>
    </row>
    <row r="48" spans="1:7" ht="27.6" x14ac:dyDescent="0.3">
      <c r="A48" s="2"/>
      <c r="B48" s="26">
        <v>3110</v>
      </c>
      <c r="C48" s="27" t="s">
        <v>69</v>
      </c>
      <c r="D48" s="28">
        <v>101081.77</v>
      </c>
      <c r="E48" s="29">
        <v>66081.77</v>
      </c>
      <c r="F48" s="30">
        <f t="shared" si="0"/>
        <v>65.374567540714807</v>
      </c>
    </row>
    <row r="49" spans="1:6" x14ac:dyDescent="0.3">
      <c r="A49" s="2"/>
      <c r="B49" s="16" t="s">
        <v>45</v>
      </c>
      <c r="C49" s="10"/>
      <c r="D49" s="24">
        <f>D45+D35+D20+D13+D8</f>
        <v>7712062.3399999999</v>
      </c>
      <c r="E49" s="24">
        <f>E45+E35+E20+E13+E8</f>
        <v>4014539</v>
      </c>
      <c r="F49" s="11">
        <f>E49/D49*100</f>
        <v>52.055323505074256</v>
      </c>
    </row>
    <row r="50" spans="1:6" x14ac:dyDescent="0.3">
      <c r="A50" s="2"/>
      <c r="B50" s="8" t="s">
        <v>31</v>
      </c>
      <c r="C50" s="2" t="s">
        <v>32</v>
      </c>
      <c r="D50" s="23">
        <f>D37</f>
        <v>36000</v>
      </c>
      <c r="E50" s="23">
        <f>E37</f>
        <v>31617.32</v>
      </c>
      <c r="F50" s="12">
        <f>E50/D50*100</f>
        <v>87.825888888888898</v>
      </c>
    </row>
    <row r="51" spans="1:6" x14ac:dyDescent="0.3">
      <c r="A51" s="2"/>
      <c r="B51" s="8" t="s">
        <v>33</v>
      </c>
      <c r="C51" s="2" t="s">
        <v>34</v>
      </c>
      <c r="D51" s="23">
        <f>D38</f>
        <v>8000</v>
      </c>
      <c r="E51" s="23">
        <f>E38</f>
        <v>6955.85</v>
      </c>
      <c r="F51" s="12">
        <f>E51/D51*100</f>
        <v>86.948125000000005</v>
      </c>
    </row>
    <row r="52" spans="1:6" x14ac:dyDescent="0.3">
      <c r="A52" s="2"/>
      <c r="B52" s="8" t="s">
        <v>35</v>
      </c>
      <c r="C52" s="2" t="s">
        <v>36</v>
      </c>
      <c r="D52" s="23">
        <f>D39</f>
        <v>20000</v>
      </c>
      <c r="E52" s="23">
        <f>E39</f>
        <v>9621.31</v>
      </c>
      <c r="F52" s="12">
        <f t="shared" ref="F52:F63" si="1">E52/D52*100</f>
        <v>48.106549999999999</v>
      </c>
    </row>
    <row r="53" spans="1:6" x14ac:dyDescent="0.3">
      <c r="A53" s="2"/>
      <c r="B53" s="8" t="s">
        <v>19</v>
      </c>
      <c r="C53" s="2" t="s">
        <v>20</v>
      </c>
      <c r="D53" s="23">
        <f>D23+D40+D44</f>
        <v>465547</v>
      </c>
      <c r="E53" s="23">
        <f>E23+E40+E44</f>
        <v>334172.56</v>
      </c>
      <c r="F53" s="12">
        <f t="shared" si="1"/>
        <v>71.780627949487368</v>
      </c>
    </row>
    <row r="54" spans="1:6" x14ac:dyDescent="0.3">
      <c r="A54" s="2"/>
      <c r="B54" s="8" t="s">
        <v>21</v>
      </c>
      <c r="C54" s="2" t="s">
        <v>22</v>
      </c>
      <c r="D54" s="23">
        <f>D25+D31</f>
        <v>575.75</v>
      </c>
      <c r="E54" s="23">
        <f>E25+E31</f>
        <v>575.75</v>
      </c>
      <c r="F54" s="12">
        <f t="shared" si="1"/>
        <v>100</v>
      </c>
    </row>
    <row r="55" spans="1:6" ht="41.4" x14ac:dyDescent="0.3">
      <c r="A55" s="2"/>
      <c r="B55" s="8">
        <v>2282</v>
      </c>
      <c r="C55" s="27" t="s">
        <v>75</v>
      </c>
      <c r="D55" s="23">
        <f>D26</f>
        <v>9439.5</v>
      </c>
      <c r="E55" s="23">
        <f>E26</f>
        <v>9439.5</v>
      </c>
      <c r="F55" s="12">
        <f t="shared" si="1"/>
        <v>100</v>
      </c>
    </row>
    <row r="56" spans="1:6" x14ac:dyDescent="0.3">
      <c r="A56" s="2"/>
      <c r="B56" s="8">
        <v>2800</v>
      </c>
      <c r="C56" s="2" t="s">
        <v>76</v>
      </c>
      <c r="D56" s="23">
        <f>D27</f>
        <v>76000</v>
      </c>
      <c r="E56" s="23">
        <f>E27</f>
        <v>74702.59</v>
      </c>
      <c r="F56" s="12">
        <f t="shared" si="1"/>
        <v>98.292881578947373</v>
      </c>
    </row>
    <row r="57" spans="1:6" x14ac:dyDescent="0.3">
      <c r="A57" s="2"/>
      <c r="B57" s="8">
        <v>2210</v>
      </c>
      <c r="C57" s="35" t="s">
        <v>73</v>
      </c>
      <c r="D57" s="23">
        <f>D10+D22+D30+D41+D47</f>
        <v>314065.89</v>
      </c>
      <c r="E57" s="23">
        <f>E10+E22+E30+E41+E47</f>
        <v>228139.42</v>
      </c>
      <c r="F57" s="12">
        <f>E57/D57*100</f>
        <v>72.640623278128032</v>
      </c>
    </row>
    <row r="58" spans="1:6" x14ac:dyDescent="0.3">
      <c r="A58" s="2"/>
      <c r="B58" s="8">
        <v>2240</v>
      </c>
      <c r="C58" s="2" t="s">
        <v>74</v>
      </c>
      <c r="D58" s="23">
        <f>D24+D42</f>
        <v>33793.93</v>
      </c>
      <c r="E58" s="23">
        <f>E24+E42</f>
        <v>27312.93</v>
      </c>
      <c r="F58" s="12">
        <f>E58/D58*100</f>
        <v>80.821999690476957</v>
      </c>
    </row>
    <row r="59" spans="1:6" x14ac:dyDescent="0.3">
      <c r="A59" s="2"/>
      <c r="B59" s="8">
        <v>3000</v>
      </c>
      <c r="C59" s="2"/>
      <c r="D59" s="23">
        <f>D60+D61+D62+D63</f>
        <v>6748640.2699999996</v>
      </c>
      <c r="E59" s="23">
        <f>E60+E61+E62+E63</f>
        <v>3292001.77</v>
      </c>
      <c r="F59" s="12">
        <f>E59/D59*100</f>
        <v>48.780222952971243</v>
      </c>
    </row>
    <row r="60" spans="1:6" ht="27.6" x14ac:dyDescent="0.3">
      <c r="A60" s="2"/>
      <c r="B60" s="26">
        <v>3110</v>
      </c>
      <c r="C60" s="27" t="s">
        <v>69</v>
      </c>
      <c r="D60" s="23">
        <f>D28+D48</f>
        <v>552273.77</v>
      </c>
      <c r="E60" s="23">
        <f>E28+E48</f>
        <v>143531.77000000002</v>
      </c>
      <c r="F60" s="12">
        <f t="shared" si="1"/>
        <v>25.989242617841512</v>
      </c>
    </row>
    <row r="61" spans="1:6" x14ac:dyDescent="0.3">
      <c r="A61" s="2"/>
      <c r="B61" s="26">
        <v>3132</v>
      </c>
      <c r="C61" s="35" t="s">
        <v>77</v>
      </c>
      <c r="D61" s="36">
        <v>372721</v>
      </c>
      <c r="E61" s="23"/>
      <c r="F61" s="12">
        <f t="shared" si="1"/>
        <v>0</v>
      </c>
    </row>
    <row r="62" spans="1:6" x14ac:dyDescent="0.3">
      <c r="A62" s="2"/>
      <c r="B62" s="8">
        <v>3142</v>
      </c>
      <c r="C62" s="2" t="s">
        <v>67</v>
      </c>
      <c r="D62" s="23">
        <f>D34+D19+D12</f>
        <v>1580281.08</v>
      </c>
      <c r="E62" s="23">
        <f>E34+E19+E12</f>
        <v>0</v>
      </c>
      <c r="F62" s="12">
        <f t="shared" si="1"/>
        <v>0</v>
      </c>
    </row>
    <row r="63" spans="1:6" x14ac:dyDescent="0.3">
      <c r="A63" s="2"/>
      <c r="B63" s="8">
        <v>3210</v>
      </c>
      <c r="C63" s="2" t="s">
        <v>68</v>
      </c>
      <c r="D63" s="23">
        <f>D15+D17</f>
        <v>4243364.42</v>
      </c>
      <c r="E63" s="23">
        <f>E15+E17</f>
        <v>3148470</v>
      </c>
      <c r="F63" s="12">
        <f t="shared" si="1"/>
        <v>74.197492564166808</v>
      </c>
    </row>
    <row r="64" spans="1:6" x14ac:dyDescent="0.3">
      <c r="D64" s="31"/>
      <c r="E64" s="31"/>
    </row>
    <row r="65" spans="1:1" ht="15.6" x14ac:dyDescent="0.3">
      <c r="A65" s="21" t="s">
        <v>65</v>
      </c>
    </row>
  </sheetData>
  <mergeCells count="2">
    <mergeCell ref="B3:E3"/>
    <mergeCell ref="A2:F2"/>
  </mergeCells>
  <pageMargins left="0.59055118110236227" right="0.59055118110236227" top="0.39370078740157483" bottom="0.39370078740157483" header="0" footer="0"/>
  <pageSetup paperSize="9" scale="97" fitToHeight="500" orientation="portrait" r:id="rId1"/>
  <headerFooter differentFirst="1">
    <oddHeader xml:space="preserve">&amp;C&amp;P&amp;RПродовження додатка 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2020-04-07T06:05:10Z</cp:lastPrinted>
  <dcterms:created xsi:type="dcterms:W3CDTF">2020-04-03T11:11:28Z</dcterms:created>
  <dcterms:modified xsi:type="dcterms:W3CDTF">2020-07-20T07:31:55Z</dcterms:modified>
</cp:coreProperties>
</file>