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20" yWindow="2745" windowWidth="7980" windowHeight="3825" activeTab="0"/>
  </bookViews>
  <sheets>
    <sheet name="dod1" sheetId="1" r:id="rId1"/>
  </sheets>
  <definedNames>
    <definedName name="_xlnm.Print_Area" localSheetId="0">'dod1'!$A$1:$G$49</definedName>
  </definedNames>
  <calcPr fullCalcOnLoad="1"/>
</workbook>
</file>

<file path=xl/sharedStrings.xml><?xml version="1.0" encoding="utf-8"?>
<sst xmlns="http://schemas.openxmlformats.org/spreadsheetml/2006/main" count="57" uniqueCount="50">
  <si>
    <t xml:space="preserve"> тис.грн.</t>
  </si>
  <si>
    <t>Код</t>
  </si>
  <si>
    <t xml:space="preserve">               Д О Х О Д И  ( загальний фонд)</t>
  </si>
  <si>
    <t>Податкові надходження</t>
  </si>
  <si>
    <t>1.Податки на доходи, податки на прибуток , податки на збільшення ринкової вартості</t>
  </si>
  <si>
    <t xml:space="preserve">Податок на прибуток підприємств </t>
  </si>
  <si>
    <t>Податок на прибуток підприємств  і організацій, що належать до комунальної власності</t>
  </si>
  <si>
    <t>Неподаткові надходження</t>
  </si>
  <si>
    <t>Плата за оренду майна підприємств, що перебувають у державній та комунальній власності</t>
  </si>
  <si>
    <t>Повернення бюджетних  позичок, наданих з місцевих бюджетів суб`єктам підприємницької діяльності у попередні роки</t>
  </si>
  <si>
    <t>Дотації, одержані  з Державного бюджету України</t>
  </si>
  <si>
    <t>Разом доходів   (загальний фонд)</t>
  </si>
  <si>
    <t>Разом доходів (спеціальний фонд)</t>
  </si>
  <si>
    <t>Всього доходів</t>
  </si>
  <si>
    <t>Повернення фінансової допомоги та відсотків за користування кредитом обласного бюджету  суднобудівними заводами</t>
  </si>
  <si>
    <t>Інші надходження</t>
  </si>
  <si>
    <t>Повернення коштів,наданих для кредитування молодих сімей та одиноких молодих громадян на будівництво (реконструкцію,житла)</t>
  </si>
  <si>
    <t>Головне управління сільського господарства та продовольства</t>
  </si>
  <si>
    <t>Субвенції, одержані з Державного бюджету України на фінансування пільг та субсидій</t>
  </si>
  <si>
    <t>Плата за користування коштами обласного бюджету, наданими у 1997-1998 рр.сільгосптоваровиробникам як зворотня фінансова підтримка(20 відс.обсягів надходжень до місцевих бюджетів)</t>
  </si>
  <si>
    <t>О.І.Сідень</t>
  </si>
  <si>
    <t>Затверджено сесією обласної ради</t>
  </si>
  <si>
    <t>Уточнено сесією обласної ради</t>
  </si>
  <si>
    <t>Виконано</t>
  </si>
  <si>
    <t>Інші неподаткові надходження</t>
  </si>
  <si>
    <t>Відсоток виконання</t>
  </si>
  <si>
    <t>Додаток  1</t>
  </si>
  <si>
    <t xml:space="preserve">               тис.грн.</t>
  </si>
  <si>
    <t>Виконання</t>
  </si>
  <si>
    <t xml:space="preserve"> </t>
  </si>
  <si>
    <t>Плата за оренду цілістних майнових комплексів</t>
  </si>
  <si>
    <t>Субвенції, що одержуються районними бюджетами</t>
  </si>
  <si>
    <t>План з урахуванням змін</t>
  </si>
  <si>
    <t>Офіційні трансферти</t>
  </si>
  <si>
    <t>Разом доходів</t>
  </si>
  <si>
    <t>до рішення районної ради</t>
  </si>
  <si>
    <t xml:space="preserve"> Адміністративні збори та платежі, доходи від некомерційного та побічного продажу</t>
  </si>
  <si>
    <t xml:space="preserve">Неподаткові надходження                                                                   </t>
  </si>
  <si>
    <t xml:space="preserve">               Д О Х О Д И  ( спеціальний фонд) (рік)</t>
  </si>
  <si>
    <t xml:space="preserve">  дохідної частини  районного бюджету Баштанського району                 </t>
  </si>
  <si>
    <t>Податок на доходи фізичних осіб</t>
  </si>
  <si>
    <t>Плата за ліцензії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</si>
  <si>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</si>
  <si>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 xml:space="preserve">Власні надходження      (без урах.змін, рік)                                                                     </t>
  </si>
  <si>
    <t>Разом доходів (спеціальний фонд) рік</t>
  </si>
  <si>
    <t>за  І півріччя   2011 року</t>
  </si>
  <si>
    <t>Керуюча справами виконавчого</t>
  </si>
  <si>
    <t>апарату районної ради</t>
  </si>
  <si>
    <t xml:space="preserve"> Л.А.Кононенко</t>
  </si>
  <si>
    <t>від 19 серпня 2011 року №1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</si>
</sst>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0"/>
    <numFmt numFmtId="173" formatCode="0.0000"/>
    <numFmt numFmtId="174" formatCode="0.000"/>
    <numFmt numFmtId="175" formatCode="0.0"/>
    <numFmt numFmtId="176" formatCode="#,##0\ &quot;к.&quot;;\-#,##0\ &quot;к.&quot;"/>
    <numFmt numFmtId="177" formatCode="#,##0\ &quot;к.&quot;;[Red]\-#,##0\ &quot;к.&quot;"/>
    <numFmt numFmtId="178" formatCode="#,##0.00\ &quot;к.&quot;;\-#,##0.00\ &quot;к.&quot;"/>
    <numFmt numFmtId="179" formatCode="#,##0.00\ &quot;к.&quot;;[Red]\-#,##0.00\ &quot;к.&quot;"/>
    <numFmt numFmtId="180" formatCode="_-* #,##0\ &quot;к.&quot;_-;\-* #,##0\ &quot;к.&quot;_-;_-* &quot;-&quot;\ &quot;к.&quot;_-;_-@_-"/>
    <numFmt numFmtId="181" formatCode="_-* #,##0\ _к_._-;\-* #,##0\ _к_._-;_-* &quot;-&quot;\ _к_._-;_-@_-"/>
    <numFmt numFmtId="182" formatCode="_-* #,##0.00\ &quot;к.&quot;_-;\-* #,##0.00\ &quot;к.&quot;_-;_-* &quot;-&quot;??\ &quot;к.&quot;_-;_-@_-"/>
    <numFmt numFmtId="183" formatCode="_-* #,##0.00\ _к_._-;\-* #,##0.00\ _к_._-;_-* &quot;-&quot;??\ _к_._-;_-@_-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0.00_)"/>
    <numFmt numFmtId="193" formatCode="0_)"/>
    <numFmt numFmtId="194" formatCode="#,##0_ ;\-#,##0\ "/>
    <numFmt numFmtId="195" formatCode="#,##0_р_."/>
    <numFmt numFmtId="196" formatCode="000000"/>
  </numFmts>
  <fonts count="47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u val="single"/>
      <sz val="6"/>
      <color indexed="12"/>
      <name val="Courier"/>
      <family val="0"/>
    </font>
    <font>
      <u val="single"/>
      <sz val="6"/>
      <color indexed="36"/>
      <name val="Courier"/>
      <family val="0"/>
    </font>
    <font>
      <b/>
      <sz val="10"/>
      <name val="Arial Cyr"/>
      <family val="0"/>
    </font>
    <font>
      <sz val="10"/>
      <name val="Times New Roman CYR"/>
      <family val="0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175" fontId="3" fillId="0" borderId="0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75" fontId="3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/>
    </xf>
    <xf numFmtId="175" fontId="5" fillId="0" borderId="11" xfId="0" applyNumberFormat="1" applyFont="1" applyBorder="1" applyAlignment="1">
      <alignment/>
    </xf>
    <xf numFmtId="175" fontId="4" fillId="0" borderId="11" xfId="0" applyNumberFormat="1" applyFont="1" applyBorder="1" applyAlignment="1">
      <alignment/>
    </xf>
    <xf numFmtId="175" fontId="3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175" fontId="3" fillId="0" borderId="13" xfId="0" applyNumberFormat="1" applyFont="1" applyBorder="1" applyAlignment="1">
      <alignment/>
    </xf>
    <xf numFmtId="0" fontId="5" fillId="0" borderId="13" xfId="0" applyFont="1" applyBorder="1" applyAlignment="1">
      <alignment/>
    </xf>
    <xf numFmtId="175" fontId="3" fillId="0" borderId="10" xfId="0" applyNumberFormat="1" applyFont="1" applyBorder="1" applyAlignment="1">
      <alignment/>
    </xf>
    <xf numFmtId="175" fontId="4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175" fontId="1" fillId="0" borderId="15" xfId="0" applyNumberFormat="1" applyFont="1" applyBorder="1" applyAlignment="1">
      <alignment/>
    </xf>
    <xf numFmtId="175" fontId="4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175" fontId="5" fillId="0" borderId="10" xfId="0" applyNumberFormat="1" applyFont="1" applyBorder="1" applyAlignment="1">
      <alignment/>
    </xf>
    <xf numFmtId="0" fontId="2" fillId="0" borderId="0" xfId="0" applyFont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0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6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5" fontId="3" fillId="0" borderId="14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5" fontId="5" fillId="0" borderId="18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1" fillId="0" borderId="20" xfId="0" applyFont="1" applyBorder="1" applyAlignment="1">
      <alignment/>
    </xf>
    <xf numFmtId="175" fontId="1" fillId="0" borderId="21" xfId="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22" xfId="0" applyFont="1" applyBorder="1" applyAlignment="1">
      <alignment/>
    </xf>
    <xf numFmtId="0" fontId="11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3" xfId="0" applyFont="1" applyBorder="1" applyAlignment="1">
      <alignment/>
    </xf>
    <xf numFmtId="175" fontId="0" fillId="0" borderId="24" xfId="0" applyNumberFormat="1" applyBorder="1" applyAlignment="1">
      <alignment/>
    </xf>
    <xf numFmtId="0" fontId="1" fillId="0" borderId="10" xfId="0" applyFont="1" applyBorder="1" applyAlignment="1">
      <alignment wrapText="1"/>
    </xf>
    <xf numFmtId="0" fontId="5" fillId="0" borderId="18" xfId="0" applyFont="1" applyBorder="1" applyAlignment="1">
      <alignment/>
    </xf>
    <xf numFmtId="0" fontId="5" fillId="0" borderId="25" xfId="0" applyFont="1" applyBorder="1" applyAlignment="1">
      <alignment horizontal="center" vertical="center" wrapText="1"/>
    </xf>
    <xf numFmtId="175" fontId="0" fillId="0" borderId="26" xfId="0" applyNumberFormat="1" applyBorder="1" applyAlignment="1">
      <alignment/>
    </xf>
    <xf numFmtId="0" fontId="3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175" fontId="0" fillId="0" borderId="14" xfId="0" applyNumberFormat="1" applyBorder="1" applyAlignment="1">
      <alignment/>
    </xf>
    <xf numFmtId="175" fontId="0" fillId="0" borderId="11" xfId="0" applyNumberFormat="1" applyBorder="1" applyAlignment="1">
      <alignment/>
    </xf>
    <xf numFmtId="175" fontId="5" fillId="0" borderId="12" xfId="0" applyNumberFormat="1" applyFont="1" applyBorder="1" applyAlignment="1">
      <alignment/>
    </xf>
    <xf numFmtId="175" fontId="0" fillId="0" borderId="12" xfId="0" applyNumberFormat="1" applyBorder="1" applyAlignment="1">
      <alignment/>
    </xf>
    <xf numFmtId="175" fontId="0" fillId="0" borderId="11" xfId="0" applyNumberFormat="1" applyFont="1" applyBorder="1" applyAlignment="1">
      <alignment/>
    </xf>
    <xf numFmtId="175" fontId="10" fillId="0" borderId="11" xfId="0" applyNumberFormat="1" applyFont="1" applyBorder="1" applyAlignment="1">
      <alignment/>
    </xf>
    <xf numFmtId="175" fontId="10" fillId="0" borderId="21" xfId="0" applyNumberFormat="1" applyFont="1" applyBorder="1" applyAlignment="1">
      <alignment/>
    </xf>
    <xf numFmtId="175" fontId="10" fillId="0" borderId="27" xfId="0" applyNumberFormat="1" applyFont="1" applyBorder="1" applyAlignment="1">
      <alignment/>
    </xf>
    <xf numFmtId="0" fontId="7" fillId="0" borderId="0" xfId="0" applyFont="1" applyAlignment="1">
      <alignment/>
    </xf>
    <xf numFmtId="175" fontId="1" fillId="0" borderId="19" xfId="0" applyNumberFormat="1" applyFont="1" applyBorder="1" applyAlignment="1">
      <alignment/>
    </xf>
    <xf numFmtId="0" fontId="1" fillId="0" borderId="11" xfId="0" applyFont="1" applyBorder="1" applyAlignment="1">
      <alignment vertical="justify"/>
    </xf>
    <xf numFmtId="175" fontId="5" fillId="0" borderId="19" xfId="0" applyNumberFormat="1" applyFont="1" applyBorder="1" applyAlignment="1">
      <alignment/>
    </xf>
    <xf numFmtId="175" fontId="5" fillId="0" borderId="20" xfId="0" applyNumberFormat="1" applyFont="1" applyBorder="1" applyAlignment="1">
      <alignment horizontal="right"/>
    </xf>
    <xf numFmtId="175" fontId="1" fillId="0" borderId="19" xfId="0" applyNumberFormat="1" applyFont="1" applyBorder="1" applyAlignment="1">
      <alignment horizontal="right"/>
    </xf>
    <xf numFmtId="175" fontId="1" fillId="0" borderId="23" xfId="0" applyNumberFormat="1" applyFont="1" applyBorder="1" applyAlignment="1">
      <alignment/>
    </xf>
    <xf numFmtId="175" fontId="1" fillId="0" borderId="28" xfId="0" applyNumberFormat="1" applyFont="1" applyBorder="1" applyAlignment="1">
      <alignment/>
    </xf>
    <xf numFmtId="175" fontId="5" fillId="0" borderId="14" xfId="0" applyNumberFormat="1" applyFont="1" applyBorder="1" applyAlignment="1">
      <alignment/>
    </xf>
    <xf numFmtId="175" fontId="1" fillId="0" borderId="11" xfId="0" applyNumberFormat="1" applyFont="1" applyBorder="1" applyAlignment="1">
      <alignment/>
    </xf>
    <xf numFmtId="175" fontId="1" fillId="0" borderId="13" xfId="0" applyNumberFormat="1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11" fillId="0" borderId="13" xfId="0" applyFont="1" applyBorder="1" applyAlignment="1">
      <alignment/>
    </xf>
    <xf numFmtId="175" fontId="5" fillId="0" borderId="10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8" xfId="0" applyFont="1" applyBorder="1" applyAlignment="1">
      <alignment/>
    </xf>
    <xf numFmtId="175" fontId="5" fillId="0" borderId="18" xfId="0" applyNumberFormat="1" applyFont="1" applyBorder="1" applyAlignment="1">
      <alignment/>
    </xf>
    <xf numFmtId="175" fontId="5" fillId="0" borderId="30" xfId="0" applyNumberFormat="1" applyFont="1" applyBorder="1" applyAlignment="1">
      <alignment/>
    </xf>
    <xf numFmtId="175" fontId="5" fillId="0" borderId="31" xfId="0" applyNumberFormat="1" applyFont="1" applyBorder="1" applyAlignment="1">
      <alignment/>
    </xf>
    <xf numFmtId="175" fontId="11" fillId="0" borderId="24" xfId="0" applyNumberFormat="1" applyFont="1" applyBorder="1" applyAlignment="1">
      <alignment/>
    </xf>
    <xf numFmtId="175" fontId="5" fillId="0" borderId="21" xfId="0" applyNumberFormat="1" applyFont="1" applyBorder="1" applyAlignment="1">
      <alignment/>
    </xf>
    <xf numFmtId="174" fontId="5" fillId="0" borderId="11" xfId="0" applyNumberFormat="1" applyFont="1" applyBorder="1" applyAlignment="1">
      <alignment/>
    </xf>
    <xf numFmtId="174" fontId="5" fillId="0" borderId="10" xfId="0" applyNumberFormat="1" applyFont="1" applyBorder="1" applyAlignment="1">
      <alignment/>
    </xf>
    <xf numFmtId="174" fontId="5" fillId="0" borderId="18" xfId="0" applyNumberFormat="1" applyFont="1" applyBorder="1" applyAlignment="1">
      <alignment/>
    </xf>
    <xf numFmtId="175" fontId="5" fillId="0" borderId="16" xfId="0" applyNumberFormat="1" applyFont="1" applyBorder="1" applyAlignment="1">
      <alignment/>
    </xf>
    <xf numFmtId="175" fontId="10" fillId="0" borderId="32" xfId="0" applyNumberFormat="1" applyFont="1" applyBorder="1" applyAlignment="1">
      <alignment/>
    </xf>
    <xf numFmtId="175" fontId="5" fillId="0" borderId="11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view="pageBreakPreview" zoomScaleSheetLayoutView="100" zoomScalePageLayoutView="0" workbookViewId="0" topLeftCell="A1">
      <selection activeCell="B46" sqref="B46"/>
    </sheetView>
  </sheetViews>
  <sheetFormatPr defaultColWidth="9.00390625" defaultRowHeight="12.75"/>
  <cols>
    <col min="1" max="1" width="9.375" style="1" customWidth="1"/>
    <col min="2" max="2" width="56.75390625" style="2" customWidth="1"/>
    <col min="3" max="3" width="11.375" style="1" hidden="1" customWidth="1"/>
    <col min="4" max="4" width="11.625" style="1" hidden="1" customWidth="1"/>
    <col min="5" max="5" width="11.625" style="1" customWidth="1"/>
    <col min="6" max="6" width="15.875" style="1" customWidth="1"/>
    <col min="7" max="7" width="9.625" style="1" customWidth="1"/>
    <col min="8" max="16384" width="9.125" style="1" customWidth="1"/>
  </cols>
  <sheetData>
    <row r="1" spans="2:6" ht="12.75">
      <c r="B1" s="1"/>
      <c r="F1" s="1" t="s">
        <v>26</v>
      </c>
    </row>
    <row r="2" spans="2:6" ht="12.75">
      <c r="B2" s="1"/>
      <c r="F2" s="1" t="s">
        <v>35</v>
      </c>
    </row>
    <row r="3" spans="2:6" ht="12.75">
      <c r="B3" s="1"/>
      <c r="F3" s="1" t="s">
        <v>49</v>
      </c>
    </row>
    <row r="4" ht="12.75">
      <c r="B4" s="1"/>
    </row>
    <row r="5" spans="1:6" ht="21" customHeight="1">
      <c r="A5" s="99" t="s">
        <v>28</v>
      </c>
      <c r="B5" s="99"/>
      <c r="C5" s="99"/>
      <c r="D5" s="99"/>
      <c r="E5" s="99"/>
      <c r="F5" s="99"/>
    </row>
    <row r="6" spans="1:7" ht="16.5" customHeight="1">
      <c r="A6" s="98" t="s">
        <v>39</v>
      </c>
      <c r="B6" s="98"/>
      <c r="C6" s="98"/>
      <c r="D6" s="98"/>
      <c r="E6" s="98"/>
      <c r="F6" s="98"/>
      <c r="G6" s="98"/>
    </row>
    <row r="7" spans="1:7" ht="16.5" customHeight="1">
      <c r="A7" s="98" t="s">
        <v>45</v>
      </c>
      <c r="B7" s="98"/>
      <c r="C7" s="98"/>
      <c r="D7" s="98"/>
      <c r="E7" s="98"/>
      <c r="F7" s="98"/>
      <c r="G7" s="26"/>
    </row>
    <row r="8" spans="3:7" ht="13.5" customHeight="1" thickBot="1">
      <c r="C8" s="1" t="s">
        <v>0</v>
      </c>
      <c r="F8" s="1" t="s">
        <v>27</v>
      </c>
      <c r="G8" s="1" t="s">
        <v>29</v>
      </c>
    </row>
    <row r="9" spans="1:7" ht="51.75" customHeight="1" thickBot="1">
      <c r="A9" s="34" t="s">
        <v>1</v>
      </c>
      <c r="B9" s="35" t="s">
        <v>2</v>
      </c>
      <c r="C9" s="8" t="s">
        <v>21</v>
      </c>
      <c r="D9" s="8" t="s">
        <v>22</v>
      </c>
      <c r="E9" s="56" t="s">
        <v>32</v>
      </c>
      <c r="F9" s="57" t="s">
        <v>23</v>
      </c>
      <c r="G9" s="54" t="s">
        <v>25</v>
      </c>
    </row>
    <row r="10" spans="1:7" ht="13.5" customHeight="1">
      <c r="A10" s="15">
        <v>10000000</v>
      </c>
      <c r="B10" s="27" t="s">
        <v>3</v>
      </c>
      <c r="C10" s="14"/>
      <c r="D10" s="15"/>
      <c r="E10" s="69">
        <f>E11</f>
        <v>5317.6</v>
      </c>
      <c r="F10" s="69">
        <f>F11</f>
        <v>5857.9</v>
      </c>
      <c r="G10" s="63">
        <f>F10/E10*100</f>
        <v>110.16059876636075</v>
      </c>
    </row>
    <row r="11" spans="1:7" ht="27.75" customHeight="1">
      <c r="A11" s="10">
        <v>11000000</v>
      </c>
      <c r="B11" s="28" t="s">
        <v>4</v>
      </c>
      <c r="C11" s="9">
        <v>49945.9</v>
      </c>
      <c r="D11" s="11">
        <v>59245.9</v>
      </c>
      <c r="E11" s="74">
        <f>E12</f>
        <v>5317.6</v>
      </c>
      <c r="F11" s="70">
        <f>F12</f>
        <v>5857.9</v>
      </c>
      <c r="G11" s="58">
        <f aca="true" t="shared" si="0" ref="G11:G33">F11/E11*100</f>
        <v>110.16059876636075</v>
      </c>
    </row>
    <row r="12" spans="1:7" ht="15.75" customHeight="1">
      <c r="A12" s="10">
        <v>11010000</v>
      </c>
      <c r="B12" s="28" t="s">
        <v>40</v>
      </c>
      <c r="C12" s="13">
        <v>48508.1</v>
      </c>
      <c r="D12" s="10">
        <v>58058.1</v>
      </c>
      <c r="E12" s="75">
        <v>5317.6</v>
      </c>
      <c r="F12" s="71">
        <v>5857.9</v>
      </c>
      <c r="G12" s="59">
        <f t="shared" si="0"/>
        <v>110.16059876636075</v>
      </c>
    </row>
    <row r="13" spans="1:7" ht="12.75" customHeight="1" hidden="1">
      <c r="A13" s="10">
        <v>11020000</v>
      </c>
      <c r="B13" s="28" t="s">
        <v>5</v>
      </c>
      <c r="C13" s="9">
        <f>SUM(C14)</f>
        <v>0</v>
      </c>
      <c r="D13" s="10"/>
      <c r="E13" s="15"/>
      <c r="F13" s="72"/>
      <c r="G13" s="58" t="e">
        <f t="shared" si="0"/>
        <v>#DIV/0!</v>
      </c>
    </row>
    <row r="14" spans="1:7" ht="21.75" customHeight="1" hidden="1">
      <c r="A14" s="10">
        <v>11020200</v>
      </c>
      <c r="B14" s="28" t="s">
        <v>6</v>
      </c>
      <c r="C14" s="13"/>
      <c r="D14" s="10"/>
      <c r="E14" s="24"/>
      <c r="F14" s="73"/>
      <c r="G14" s="55" t="e">
        <f t="shared" si="0"/>
        <v>#DIV/0!</v>
      </c>
    </row>
    <row r="15" spans="1:7" ht="13.5" customHeight="1">
      <c r="A15" s="10">
        <v>20000000</v>
      </c>
      <c r="B15" s="28" t="s">
        <v>7</v>
      </c>
      <c r="C15" s="9">
        <v>12996.7</v>
      </c>
      <c r="D15" s="11">
        <v>6762.2</v>
      </c>
      <c r="E15" s="12">
        <f>E16+E27</f>
        <v>10.7</v>
      </c>
      <c r="F15" s="90">
        <f>F16+F27</f>
        <v>43.599999999999994</v>
      </c>
      <c r="G15" s="59">
        <f t="shared" si="0"/>
        <v>407.4766355140187</v>
      </c>
    </row>
    <row r="16" spans="1:7" ht="25.5">
      <c r="A16" s="10">
        <v>22000000</v>
      </c>
      <c r="B16" s="28" t="s">
        <v>36</v>
      </c>
      <c r="C16" s="9" t="e">
        <f>SUM(C17,#REF!)</f>
        <v>#REF!</v>
      </c>
      <c r="D16" s="12">
        <v>16.9</v>
      </c>
      <c r="E16" s="60">
        <f>E20</f>
        <v>10.7</v>
      </c>
      <c r="F16" s="60">
        <f>F20+F18</f>
        <v>11.7</v>
      </c>
      <c r="G16" s="58">
        <f t="shared" si="0"/>
        <v>109.34579439252336</v>
      </c>
    </row>
    <row r="17" spans="1:7" ht="26.25" hidden="1" thickBot="1">
      <c r="A17" s="10">
        <v>22080000</v>
      </c>
      <c r="B17" s="28" t="s">
        <v>8</v>
      </c>
      <c r="C17" s="13"/>
      <c r="D17" s="10"/>
      <c r="E17" s="76"/>
      <c r="F17" s="73"/>
      <c r="G17" s="55" t="e">
        <f t="shared" si="0"/>
        <v>#DIV/0!</v>
      </c>
    </row>
    <row r="18" spans="1:7" ht="12.75">
      <c r="A18" s="10">
        <v>22010000</v>
      </c>
      <c r="B18" s="28" t="s">
        <v>41</v>
      </c>
      <c r="C18" s="13"/>
      <c r="D18" s="10"/>
      <c r="E18" s="76"/>
      <c r="F18" s="73">
        <v>0</v>
      </c>
      <c r="G18" s="58"/>
    </row>
    <row r="19" spans="1:7" ht="38.25">
      <c r="A19" s="68">
        <v>22010900</v>
      </c>
      <c r="B19" s="28" t="s">
        <v>42</v>
      </c>
      <c r="C19" s="13"/>
      <c r="D19" s="10"/>
      <c r="E19" s="76"/>
      <c r="F19" s="73">
        <v>0</v>
      </c>
      <c r="G19" s="58"/>
    </row>
    <row r="20" spans="1:7" ht="12.75">
      <c r="A20" s="10">
        <v>22080000</v>
      </c>
      <c r="B20" s="28" t="s">
        <v>30</v>
      </c>
      <c r="C20" s="13"/>
      <c r="D20" s="10"/>
      <c r="E20" s="75">
        <v>10.7</v>
      </c>
      <c r="F20" s="67">
        <v>11.7</v>
      </c>
      <c r="G20" s="59">
        <f t="shared" si="0"/>
        <v>109.34579439252336</v>
      </c>
    </row>
    <row r="21" spans="1:7" ht="26.25" hidden="1" thickBot="1">
      <c r="A21" s="10">
        <v>50100800</v>
      </c>
      <c r="B21" s="28" t="s">
        <v>9</v>
      </c>
      <c r="C21" s="9"/>
      <c r="D21" s="10"/>
      <c r="E21" s="15"/>
      <c r="F21" s="72"/>
      <c r="G21" s="58" t="e">
        <f t="shared" si="0"/>
        <v>#DIV/0!</v>
      </c>
    </row>
    <row r="22" spans="1:7" ht="39" hidden="1" thickBot="1">
      <c r="A22" s="10"/>
      <c r="B22" s="28" t="s">
        <v>19</v>
      </c>
      <c r="C22" s="13"/>
      <c r="D22" s="10"/>
      <c r="E22" s="10"/>
      <c r="F22" s="67"/>
      <c r="G22" s="55" t="e">
        <f t="shared" si="0"/>
        <v>#DIV/0!</v>
      </c>
    </row>
    <row r="23" spans="1:7" ht="13.5" hidden="1" thickBot="1">
      <c r="A23" s="10"/>
      <c r="B23" s="28" t="s">
        <v>17</v>
      </c>
      <c r="C23" s="13"/>
      <c r="D23" s="10"/>
      <c r="E23" s="10"/>
      <c r="F23" s="67"/>
      <c r="G23" s="55" t="e">
        <f t="shared" si="0"/>
        <v>#DIV/0!</v>
      </c>
    </row>
    <row r="24" spans="1:7" ht="26.25" hidden="1" thickBot="1">
      <c r="A24" s="10"/>
      <c r="B24" s="28" t="s">
        <v>14</v>
      </c>
      <c r="C24" s="13"/>
      <c r="D24" s="10"/>
      <c r="E24" s="10"/>
      <c r="F24" s="67"/>
      <c r="G24" s="55" t="e">
        <f t="shared" si="0"/>
        <v>#DIV/0!</v>
      </c>
    </row>
    <row r="25" spans="1:7" ht="13.5" hidden="1" thickBot="1">
      <c r="A25" s="10"/>
      <c r="B25" s="28" t="s">
        <v>15</v>
      </c>
      <c r="C25" s="13"/>
      <c r="D25" s="10"/>
      <c r="E25" s="10"/>
      <c r="F25" s="67"/>
      <c r="G25" s="55" t="e">
        <f t="shared" si="0"/>
        <v>#DIV/0!</v>
      </c>
    </row>
    <row r="26" spans="1:7" ht="13.5" hidden="1" thickBot="1">
      <c r="A26" s="10"/>
      <c r="B26" s="28"/>
      <c r="C26" s="13"/>
      <c r="D26" s="10"/>
      <c r="E26" s="10"/>
      <c r="F26" s="67"/>
      <c r="G26" s="55" t="e">
        <f t="shared" si="0"/>
        <v>#DIV/0!</v>
      </c>
    </row>
    <row r="27" spans="1:7" ht="13.5" thickBot="1">
      <c r="A27" s="24">
        <v>24000000</v>
      </c>
      <c r="B27" s="29" t="s">
        <v>24</v>
      </c>
      <c r="C27" s="16">
        <v>12859.3</v>
      </c>
      <c r="D27" s="17">
        <v>4709.3</v>
      </c>
      <c r="E27" s="11">
        <v>0</v>
      </c>
      <c r="F27" s="69">
        <v>31.9</v>
      </c>
      <c r="G27" s="59">
        <v>0</v>
      </c>
    </row>
    <row r="28" spans="1:7" ht="13.5" thickBot="1">
      <c r="A28" s="33"/>
      <c r="B28" s="52" t="s">
        <v>34</v>
      </c>
      <c r="C28" s="18"/>
      <c r="D28" s="53"/>
      <c r="E28" s="93">
        <f>E10+E15</f>
        <v>5328.3</v>
      </c>
      <c r="F28" s="41">
        <f>F10+F15</f>
        <v>5901.5</v>
      </c>
      <c r="G28" s="64">
        <f t="shared" si="0"/>
        <v>110.75765253457949</v>
      </c>
    </row>
    <row r="29" spans="1:7" ht="12.75">
      <c r="A29" s="15">
        <v>40000000</v>
      </c>
      <c r="B29" s="27" t="s">
        <v>33</v>
      </c>
      <c r="C29" s="14"/>
      <c r="D29" s="49"/>
      <c r="E29" s="49">
        <f>E30+E31</f>
        <v>46166.100000000006</v>
      </c>
      <c r="F29" s="50">
        <f>F30+F31</f>
        <v>46051.5</v>
      </c>
      <c r="G29" s="61">
        <f t="shared" si="0"/>
        <v>99.7517659061519</v>
      </c>
    </row>
    <row r="30" spans="1:7" ht="12.75">
      <c r="A30" s="10">
        <v>41020000</v>
      </c>
      <c r="B30" s="28" t="s">
        <v>10</v>
      </c>
      <c r="C30" s="9">
        <v>137259.1</v>
      </c>
      <c r="D30" s="11">
        <v>142548.2</v>
      </c>
      <c r="E30" s="10">
        <v>27837.7</v>
      </c>
      <c r="F30" s="42">
        <v>27837.7</v>
      </c>
      <c r="G30" s="62">
        <f t="shared" si="0"/>
        <v>100</v>
      </c>
    </row>
    <row r="31" spans="1:7" ht="12.75">
      <c r="A31" s="24">
        <v>41030000</v>
      </c>
      <c r="B31" s="29" t="s">
        <v>31</v>
      </c>
      <c r="C31" s="16">
        <v>11700</v>
      </c>
      <c r="D31" s="17">
        <v>11700</v>
      </c>
      <c r="E31" s="10">
        <v>18328.4</v>
      </c>
      <c r="F31" s="10">
        <v>18213.8</v>
      </c>
      <c r="G31" s="62">
        <f t="shared" si="0"/>
        <v>99.37474083935312</v>
      </c>
    </row>
    <row r="32" spans="1:7" ht="13.5" thickBot="1">
      <c r="A32" s="37"/>
      <c r="B32" s="32"/>
      <c r="C32" s="36"/>
      <c r="D32" s="38"/>
      <c r="E32" s="38"/>
      <c r="F32" s="43"/>
      <c r="G32" s="51" t="s">
        <v>29</v>
      </c>
    </row>
    <row r="33" spans="1:7" ht="15.75" customHeight="1" thickBot="1">
      <c r="A33" s="30"/>
      <c r="B33" s="31" t="s">
        <v>11</v>
      </c>
      <c r="C33" s="18">
        <f>SUM(C11,C15,C30,C31)</f>
        <v>211901.7</v>
      </c>
      <c r="D33" s="41">
        <f>SUM(D11,D15,D30,D31)</f>
        <v>220256.30000000002</v>
      </c>
      <c r="E33" s="64">
        <f>E28+E29</f>
        <v>51494.40000000001</v>
      </c>
      <c r="F33" s="94">
        <f>F28+F29</f>
        <v>51953</v>
      </c>
      <c r="G33" s="65">
        <f t="shared" si="0"/>
        <v>100.89058227690776</v>
      </c>
    </row>
    <row r="34" spans="1:7" ht="13.5" thickBot="1">
      <c r="A34" s="20"/>
      <c r="B34" s="32"/>
      <c r="C34" s="19"/>
      <c r="D34" s="20"/>
      <c r="E34" s="20"/>
      <c r="F34" s="44"/>
      <c r="G34" s="45"/>
    </row>
    <row r="35" spans="1:7" ht="14.25" customHeight="1" thickBot="1">
      <c r="A35" s="47"/>
      <c r="B35" s="31" t="s">
        <v>38</v>
      </c>
      <c r="C35" s="18"/>
      <c r="D35" s="21"/>
      <c r="E35" s="21"/>
      <c r="F35" s="21"/>
      <c r="G35" s="22"/>
    </row>
    <row r="36" spans="1:7" ht="14.25" customHeight="1">
      <c r="A36" s="48">
        <v>20000000</v>
      </c>
      <c r="B36" s="28" t="s">
        <v>37</v>
      </c>
      <c r="C36" s="36"/>
      <c r="D36" s="20"/>
      <c r="E36" s="77">
        <f>E37</f>
        <v>559.9</v>
      </c>
      <c r="F36" s="77">
        <f>F37</f>
        <v>710.5</v>
      </c>
      <c r="G36" s="86">
        <f>F36/E36*100</f>
        <v>126.89766029648153</v>
      </c>
    </row>
    <row r="37" spans="1:7" ht="15.75" customHeight="1">
      <c r="A37" s="10">
        <v>25000000</v>
      </c>
      <c r="B37" s="28" t="s">
        <v>43</v>
      </c>
      <c r="C37" s="13">
        <v>4062.5</v>
      </c>
      <c r="D37" s="10">
        <v>9622.8</v>
      </c>
      <c r="E37" s="79">
        <v>559.9</v>
      </c>
      <c r="F37" s="82">
        <v>710.5</v>
      </c>
      <c r="G37" s="86">
        <f aca="true" t="shared" si="1" ref="G37:G43">F37/E37*100</f>
        <v>126.89766029648153</v>
      </c>
    </row>
    <row r="38" spans="1:7" ht="13.5" customHeight="1">
      <c r="A38" s="10" t="s">
        <v>29</v>
      </c>
      <c r="B38" s="46" t="s">
        <v>44</v>
      </c>
      <c r="C38" s="13"/>
      <c r="D38" s="10"/>
      <c r="E38" s="78">
        <f>E36</f>
        <v>559.9</v>
      </c>
      <c r="F38" s="95">
        <f>F36</f>
        <v>710.5</v>
      </c>
      <c r="G38" s="87">
        <f t="shared" si="1"/>
        <v>126.89766029648153</v>
      </c>
    </row>
    <row r="39" spans="1:7" ht="13.5" thickBot="1">
      <c r="A39" s="10" t="s">
        <v>29</v>
      </c>
      <c r="B39" s="28" t="s">
        <v>29</v>
      </c>
      <c r="C39" s="13"/>
      <c r="D39" s="10"/>
      <c r="E39" s="78"/>
      <c r="F39" s="78"/>
      <c r="G39" s="86" t="s">
        <v>29</v>
      </c>
    </row>
    <row r="40" spans="1:7" ht="26.25" hidden="1" thickBot="1">
      <c r="A40" s="10">
        <v>15011700</v>
      </c>
      <c r="B40" s="28" t="s">
        <v>16</v>
      </c>
      <c r="C40" s="13"/>
      <c r="D40" s="10"/>
      <c r="E40" s="48"/>
      <c r="F40" s="83"/>
      <c r="G40" s="88" t="e">
        <f t="shared" si="1"/>
        <v>#DIV/0!</v>
      </c>
    </row>
    <row r="41" spans="1:7" ht="24" customHeight="1" hidden="1">
      <c r="A41" s="24">
        <v>41030600</v>
      </c>
      <c r="B41" s="29" t="s">
        <v>18</v>
      </c>
      <c r="C41" s="23">
        <v>49639.2</v>
      </c>
      <c r="D41" s="24">
        <v>55929.2</v>
      </c>
      <c r="E41" s="80"/>
      <c r="F41" s="84">
        <v>37736.3</v>
      </c>
      <c r="G41" s="88" t="e">
        <f t="shared" si="1"/>
        <v>#DIV/0!</v>
      </c>
    </row>
    <row r="42" spans="1:7" ht="26.25" customHeight="1" hidden="1">
      <c r="A42" s="30"/>
      <c r="B42" s="31" t="s">
        <v>12</v>
      </c>
      <c r="C42" s="18">
        <f>SUM(C37:C41)</f>
        <v>53701.7</v>
      </c>
      <c r="D42" s="25">
        <f>SUM(D37:D41)</f>
        <v>65552</v>
      </c>
      <c r="E42" s="81"/>
      <c r="F42" s="85">
        <f>SUM(F37:F41)</f>
        <v>39157.3</v>
      </c>
      <c r="G42" s="88" t="e">
        <f t="shared" si="1"/>
        <v>#DIV/0!</v>
      </c>
    </row>
    <row r="43" spans="1:7" ht="13.5" thickBot="1">
      <c r="A43" s="33"/>
      <c r="B43" s="31" t="s">
        <v>13</v>
      </c>
      <c r="C43" s="18">
        <f>SUM(C33,C42)</f>
        <v>265603.4</v>
      </c>
      <c r="D43" s="25">
        <f>SUM(D33,D42)</f>
        <v>285808.30000000005</v>
      </c>
      <c r="E43" s="91">
        <f>E33+E38</f>
        <v>52054.30000000001</v>
      </c>
      <c r="F43" s="92">
        <f>F33+F38</f>
        <v>52663.5</v>
      </c>
      <c r="G43" s="89">
        <f t="shared" si="1"/>
        <v>101.17031638116349</v>
      </c>
    </row>
    <row r="44" spans="1:3" ht="16.5" customHeight="1">
      <c r="A44" s="3"/>
      <c r="B44" s="4"/>
      <c r="C44" s="5"/>
    </row>
    <row r="45" spans="1:6" ht="17.25" customHeight="1">
      <c r="A45" s="97" t="s">
        <v>46</v>
      </c>
      <c r="B45" s="39"/>
      <c r="C45" s="39"/>
      <c r="D45" s="39"/>
      <c r="E45" s="39"/>
      <c r="F45" s="40" t="s">
        <v>29</v>
      </c>
    </row>
    <row r="46" spans="1:6" ht="17.25" customHeight="1">
      <c r="A46" s="96" t="s">
        <v>47</v>
      </c>
      <c r="B46" s="6"/>
      <c r="C46" s="7" t="s">
        <v>20</v>
      </c>
      <c r="F46" s="96" t="s">
        <v>48</v>
      </c>
    </row>
    <row r="47" ht="14.25">
      <c r="A47" s="66" t="s">
        <v>29</v>
      </c>
    </row>
  </sheetData>
  <sheetProtection/>
  <mergeCells count="3">
    <mergeCell ref="A6:G6"/>
    <mergeCell ref="A5:F5"/>
    <mergeCell ref="A7:F7"/>
  </mergeCells>
  <printOptions/>
  <pageMargins left="0.83" right="0.39" top="0.72" bottom="0.52" header="0.56" footer="0.58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98</dc:creator>
  <cp:keywords/>
  <dc:description/>
  <cp:lastModifiedBy>Admin</cp:lastModifiedBy>
  <cp:lastPrinted>2011-08-22T11:09:07Z</cp:lastPrinted>
  <dcterms:created xsi:type="dcterms:W3CDTF">2000-02-21T08:38:24Z</dcterms:created>
  <dcterms:modified xsi:type="dcterms:W3CDTF">2011-08-22T11:09:10Z</dcterms:modified>
  <cp:category/>
  <cp:version/>
  <cp:contentType/>
  <cp:contentStatus/>
</cp:coreProperties>
</file>