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'dod1'!$A$1:$G$53</definedName>
  </definedNames>
  <calcPr fullCalcOnLoad="1"/>
</workbook>
</file>

<file path=xl/sharedStrings.xml><?xml version="1.0" encoding="utf-8"?>
<sst xmlns="http://schemas.openxmlformats.org/spreadsheetml/2006/main" count="57" uniqueCount="53">
  <si>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</si>
  <si>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</si>
  <si>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</si>
  <si>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</si>
  <si>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>1.Податки на доходи, податки на прибуток , податки на збільшення ринкової вартості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</si>
  <si>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</si>
  <si>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</si>
  <si>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</si>
  <si>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</si>
  <si>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</si>
  <si>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Дотації, одержані  з Державного бюджету України</t>
  </si>
  <si>
    <t>Разом доходів   (загальний фонд)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</si>
  <si>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</si>
  <si>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</si>
  <si>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</si>
  <si>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</si>
  <si>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</si>
  <si>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</si>
  <si>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</si>
  <si>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</si>
  <si>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</si>
  <si>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</si>
  <si>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</si>
  <si>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</si>
  <si>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</si>
  <si>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</si>
  <si>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</si>
  <si>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</si>
  <si>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</si>
  <si>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</si>
  <si>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Плата за оренду цілістних майнових комплексів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</si>
  <si>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</si>
  <si>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</si>
  <si>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</si>
  <si>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</si>
  <si>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</si>
  <si>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</si>
  <si>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</si>
  <si>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 xml:space="preserve">               Д О Х О Д И  ( спеціальний фонд) (рік)</t>
  </si>
  <si>
    <t>С.В.Євдощенко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</si>
  <si>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</si>
  <si>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</si>
  <si>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</si>
  <si>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</si>
  <si>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Плата за ліцензії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</si>
  <si>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</si>
  <si>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Разом доходів (спеціальний фонд) рік</t>
  </si>
  <si>
    <t>Субвенції</t>
  </si>
  <si>
    <t>Інші субвенції</t>
  </si>
  <si>
    <t xml:space="preserve">Власні надходження   (без урах.змін  рік)                                                                   </t>
  </si>
  <si>
    <t xml:space="preserve">Субвенція з державного бюджету місцевим бюджетам на будівництво,реконструкцію, ремонт та утримання вулиць і доріг комунальної власності у населених пунктах </t>
  </si>
  <si>
    <t>від 23.05.2012 № 2</t>
  </si>
  <si>
    <t xml:space="preserve">      за січень-березень 2012 року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</si>
</sst>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45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175" fontId="7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175" fontId="7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175" fontId="5" fillId="0" borderId="16" xfId="0" applyNumberFormat="1" applyFont="1" applyBorder="1" applyAlignment="1">
      <alignment/>
    </xf>
    <xf numFmtId="175" fontId="8" fillId="0" borderId="15" xfId="0" applyNumberFormat="1" applyFont="1" applyBorder="1" applyAlignment="1">
      <alignment/>
    </xf>
    <xf numFmtId="175" fontId="5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75" fontId="5" fillId="0" borderId="12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0" fontId="5" fillId="0" borderId="15" xfId="0" applyFont="1" applyBorder="1" applyAlignment="1">
      <alignment vertical="justify"/>
    </xf>
    <xf numFmtId="0" fontId="5" fillId="0" borderId="17" xfId="0" applyFont="1" applyBorder="1" applyAlignment="1">
      <alignment wrapText="1"/>
    </xf>
    <xf numFmtId="175" fontId="7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175" fontId="7" fillId="0" borderId="11" xfId="0" applyNumberFormat="1" applyFont="1" applyBorder="1" applyAlignment="1">
      <alignment/>
    </xf>
    <xf numFmtId="0" fontId="6" fillId="0" borderId="18" xfId="0" applyFont="1" applyBorder="1" applyAlignment="1">
      <alignment/>
    </xf>
    <xf numFmtId="175" fontId="6" fillId="0" borderId="18" xfId="0" applyNumberFormat="1" applyFont="1" applyBorder="1" applyAlignment="1">
      <alignment/>
    </xf>
    <xf numFmtId="0" fontId="6" fillId="0" borderId="14" xfId="0" applyFont="1" applyBorder="1" applyAlignment="1">
      <alignment/>
    </xf>
    <xf numFmtId="175" fontId="5" fillId="0" borderId="14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wrapText="1"/>
    </xf>
    <xf numFmtId="175" fontId="7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0" borderId="16" xfId="0" applyFont="1" applyBorder="1" applyAlignment="1">
      <alignment/>
    </xf>
    <xf numFmtId="175" fontId="8" fillId="0" borderId="16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1" xfId="0" applyFont="1" applyBorder="1" applyAlignment="1">
      <alignment/>
    </xf>
    <xf numFmtId="175" fontId="8" fillId="0" borderId="17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5" fontId="8" fillId="0" borderId="14" xfId="0" applyNumberFormat="1" applyFont="1" applyBorder="1" applyAlignment="1">
      <alignment/>
    </xf>
    <xf numFmtId="175" fontId="6" fillId="0" borderId="11" xfId="0" applyNumberFormat="1" applyFont="1" applyBorder="1" applyAlignment="1">
      <alignment/>
    </xf>
    <xf numFmtId="174" fontId="6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21" xfId="0" applyNumberFormat="1" applyFont="1" applyBorder="1" applyAlignment="1">
      <alignment/>
    </xf>
    <xf numFmtId="174" fontId="6" fillId="0" borderId="16" xfId="0" applyNumberFormat="1" applyFont="1" applyBorder="1" applyAlignment="1">
      <alignment/>
    </xf>
    <xf numFmtId="174" fontId="6" fillId="0" borderId="22" xfId="0" applyNumberFormat="1" applyFont="1" applyBorder="1" applyAlignment="1">
      <alignment horizontal="right"/>
    </xf>
    <xf numFmtId="174" fontId="5" fillId="0" borderId="15" xfId="0" applyNumberFormat="1" applyFont="1" applyBorder="1" applyAlignment="1">
      <alignment/>
    </xf>
    <xf numFmtId="174" fontId="5" fillId="0" borderId="21" xfId="0" applyNumberFormat="1" applyFont="1" applyBorder="1" applyAlignment="1">
      <alignment horizontal="right"/>
    </xf>
    <xf numFmtId="174" fontId="5" fillId="0" borderId="14" xfId="0" applyNumberFormat="1" applyFont="1" applyBorder="1" applyAlignment="1">
      <alignment/>
    </xf>
    <xf numFmtId="174" fontId="5" fillId="0" borderId="23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174" fontId="5" fillId="0" borderId="24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5" fillId="0" borderId="21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8" xfId="0" applyNumberFormat="1" applyFont="1" applyBorder="1" applyAlignment="1">
      <alignment/>
    </xf>
    <xf numFmtId="174" fontId="6" fillId="0" borderId="23" xfId="0" applyNumberFormat="1" applyFont="1" applyBorder="1" applyAlignment="1">
      <alignment/>
    </xf>
    <xf numFmtId="174" fontId="6" fillId="0" borderId="22" xfId="0" applyNumberFormat="1" applyFont="1" applyBorder="1" applyAlignment="1">
      <alignment/>
    </xf>
    <xf numFmtId="174" fontId="6" fillId="0" borderId="25" xfId="0" applyNumberFormat="1" applyFont="1" applyBorder="1" applyAlignment="1">
      <alignment/>
    </xf>
    <xf numFmtId="174" fontId="6" fillId="0" borderId="26" xfId="0" applyNumberFormat="1" applyFont="1" applyBorder="1" applyAlignment="1">
      <alignment/>
    </xf>
    <xf numFmtId="174" fontId="5" fillId="0" borderId="16" xfId="0" applyNumberFormat="1" applyFont="1" applyBorder="1" applyAlignment="1">
      <alignment/>
    </xf>
    <xf numFmtId="174" fontId="5" fillId="0" borderId="22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6" fillId="0" borderId="27" xfId="0" applyNumberFormat="1" applyFont="1" applyBorder="1" applyAlignment="1">
      <alignment/>
    </xf>
    <xf numFmtId="174" fontId="6" fillId="0" borderId="17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6" fillId="0" borderId="16" xfId="0" applyNumberFormat="1" applyFont="1" applyBorder="1" applyAlignment="1">
      <alignment/>
    </xf>
    <xf numFmtId="175" fontId="6" fillId="0" borderId="28" xfId="0" applyNumberFormat="1" applyFont="1" applyBorder="1" applyAlignment="1">
      <alignment/>
    </xf>
    <xf numFmtId="175" fontId="6" fillId="0" borderId="10" xfId="0" applyNumberFormat="1" applyFont="1" applyBorder="1" applyAlignment="1">
      <alignment/>
    </xf>
    <xf numFmtId="175" fontId="5" fillId="0" borderId="29" xfId="0" applyNumberFormat="1" applyFont="1" applyBorder="1" applyAlignment="1">
      <alignment/>
    </xf>
    <xf numFmtId="175" fontId="6" fillId="0" borderId="2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6" fillId="0" borderId="3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1.6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26</v>
      </c>
      <c r="G1" s="5"/>
    </row>
    <row r="2" spans="1:7" ht="12.75">
      <c r="A2" s="5"/>
      <c r="B2" s="5"/>
      <c r="C2" s="5"/>
      <c r="D2" s="5"/>
      <c r="E2" s="5"/>
      <c r="F2" s="5" t="s">
        <v>35</v>
      </c>
      <c r="G2" s="5"/>
    </row>
    <row r="3" spans="1:7" ht="12.75">
      <c r="A3" s="5"/>
      <c r="B3" s="5"/>
      <c r="C3" s="5"/>
      <c r="D3" s="5"/>
      <c r="E3" s="5"/>
      <c r="F3" s="5" t="s">
        <v>51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94" t="s">
        <v>28</v>
      </c>
      <c r="B5" s="94"/>
      <c r="C5" s="94"/>
      <c r="D5" s="94"/>
      <c r="E5" s="94"/>
      <c r="F5" s="94"/>
      <c r="G5" s="3"/>
    </row>
    <row r="6" spans="1:7" ht="16.5" customHeight="1">
      <c r="A6" s="93" t="s">
        <v>42</v>
      </c>
      <c r="B6" s="93"/>
      <c r="C6" s="93"/>
      <c r="D6" s="93"/>
      <c r="E6" s="93"/>
      <c r="F6" s="93"/>
      <c r="G6" s="93"/>
    </row>
    <row r="7" spans="1:7" ht="16.5" customHeight="1">
      <c r="A7" s="93" t="s">
        <v>52</v>
      </c>
      <c r="B7" s="93"/>
      <c r="C7" s="93"/>
      <c r="D7" s="93"/>
      <c r="E7" s="93"/>
      <c r="F7" s="93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27</v>
      </c>
      <c r="G8" s="5" t="s">
        <v>29</v>
      </c>
    </row>
    <row r="9" spans="1:7" ht="51.75" customHeight="1" thickBot="1">
      <c r="A9" s="7" t="s">
        <v>1</v>
      </c>
      <c r="B9" s="8" t="s">
        <v>2</v>
      </c>
      <c r="C9" s="9" t="s">
        <v>21</v>
      </c>
      <c r="D9" s="9" t="s">
        <v>22</v>
      </c>
      <c r="E9" s="10" t="s">
        <v>32</v>
      </c>
      <c r="F9" s="11" t="s">
        <v>23</v>
      </c>
      <c r="G9" s="12" t="s">
        <v>25</v>
      </c>
    </row>
    <row r="10" spans="1:7" ht="13.5" customHeight="1">
      <c r="A10" s="13">
        <v>10000000</v>
      </c>
      <c r="B10" s="14" t="s">
        <v>3</v>
      </c>
      <c r="C10" s="15"/>
      <c r="D10" s="13"/>
      <c r="E10" s="62">
        <f>E11</f>
        <v>2870.128</v>
      </c>
      <c r="F10" s="62">
        <f>F11</f>
        <v>3075.606</v>
      </c>
      <c r="G10" s="16">
        <f>F10/E10*100</f>
        <v>107.1591929001076</v>
      </c>
    </row>
    <row r="11" spans="1:7" ht="27.75" customHeight="1">
      <c r="A11" s="17">
        <v>11000000</v>
      </c>
      <c r="B11" s="18" t="s">
        <v>4</v>
      </c>
      <c r="C11" s="19">
        <v>49945.9</v>
      </c>
      <c r="D11" s="20">
        <v>59245.9</v>
      </c>
      <c r="E11" s="63">
        <f>E12</f>
        <v>2870.128</v>
      </c>
      <c r="F11" s="64">
        <f>F12</f>
        <v>3075.606</v>
      </c>
      <c r="G11" s="21">
        <f aca="true" t="shared" si="0" ref="G11:G33">F11/E11*100</f>
        <v>107.1591929001076</v>
      </c>
    </row>
    <row r="12" spans="1:7" ht="15.75" customHeight="1">
      <c r="A12" s="17">
        <v>11010000</v>
      </c>
      <c r="B12" s="18" t="s">
        <v>43</v>
      </c>
      <c r="C12" s="22">
        <v>48508.1</v>
      </c>
      <c r="D12" s="17">
        <v>58058.1</v>
      </c>
      <c r="E12" s="65">
        <v>2870.128</v>
      </c>
      <c r="F12" s="66">
        <v>3075.606</v>
      </c>
      <c r="G12" s="23">
        <f t="shared" si="0"/>
        <v>107.1591929001076</v>
      </c>
    </row>
    <row r="13" spans="1:7" ht="12.75" customHeight="1" hidden="1">
      <c r="A13" s="17">
        <v>11020000</v>
      </c>
      <c r="B13" s="18" t="s">
        <v>5</v>
      </c>
      <c r="C13" s="19">
        <f>SUM(C14)</f>
        <v>0</v>
      </c>
      <c r="D13" s="17"/>
      <c r="E13" s="67"/>
      <c r="F13" s="68"/>
      <c r="G13" s="21" t="e">
        <f t="shared" si="0"/>
        <v>#DIV/0!</v>
      </c>
    </row>
    <row r="14" spans="1:7" ht="21.75" customHeight="1" hidden="1">
      <c r="A14" s="17">
        <v>11020200</v>
      </c>
      <c r="B14" s="18" t="s">
        <v>6</v>
      </c>
      <c r="C14" s="22"/>
      <c r="D14" s="17"/>
      <c r="E14" s="69"/>
      <c r="F14" s="70"/>
      <c r="G14" s="25" t="e">
        <f t="shared" si="0"/>
        <v>#DIV/0!</v>
      </c>
    </row>
    <row r="15" spans="1:7" ht="13.5" customHeight="1">
      <c r="A15" s="17">
        <v>20000000</v>
      </c>
      <c r="B15" s="18" t="s">
        <v>7</v>
      </c>
      <c r="C15" s="19">
        <v>12996.7</v>
      </c>
      <c r="D15" s="20">
        <v>6762.2</v>
      </c>
      <c r="E15" s="26">
        <f>E16+E27</f>
        <v>6</v>
      </c>
      <c r="F15" s="26">
        <f>F16+F27</f>
        <v>9.332</v>
      </c>
      <c r="G15" s="23">
        <f t="shared" si="0"/>
        <v>155.53333333333336</v>
      </c>
    </row>
    <row r="16" spans="1:7" ht="25.5">
      <c r="A16" s="17">
        <v>22000000</v>
      </c>
      <c r="B16" s="18" t="s">
        <v>36</v>
      </c>
      <c r="C16" s="19" t="e">
        <f>SUM(C17,#REF!)</f>
        <v>#REF!</v>
      </c>
      <c r="D16" s="16">
        <v>16.9</v>
      </c>
      <c r="E16" s="71">
        <f>E20</f>
        <v>5.58</v>
      </c>
      <c r="F16" s="71">
        <f>F20+F18</f>
        <v>8.285</v>
      </c>
      <c r="G16" s="23">
        <f t="shared" si="0"/>
        <v>148.47670250896056</v>
      </c>
    </row>
    <row r="17" spans="1:7" ht="25.5" hidden="1">
      <c r="A17" s="17">
        <v>22080000</v>
      </c>
      <c r="B17" s="18" t="s">
        <v>8</v>
      </c>
      <c r="C17" s="22"/>
      <c r="D17" s="17"/>
      <c r="E17" s="69"/>
      <c r="F17" s="70"/>
      <c r="G17" s="21" t="e">
        <f t="shared" si="0"/>
        <v>#DIV/0!</v>
      </c>
    </row>
    <row r="18" spans="1:7" ht="12.75">
      <c r="A18" s="17">
        <v>22010000</v>
      </c>
      <c r="B18" s="18" t="s">
        <v>44</v>
      </c>
      <c r="C18" s="22"/>
      <c r="D18" s="17"/>
      <c r="E18" s="69"/>
      <c r="F18" s="70">
        <v>0</v>
      </c>
      <c r="G18" s="23"/>
    </row>
    <row r="19" spans="1:7" ht="38.25">
      <c r="A19" s="27">
        <v>22010900</v>
      </c>
      <c r="B19" s="18" t="s">
        <v>45</v>
      </c>
      <c r="C19" s="22"/>
      <c r="D19" s="17"/>
      <c r="E19" s="69"/>
      <c r="F19" s="70">
        <v>0</v>
      </c>
      <c r="G19" s="23"/>
    </row>
    <row r="20" spans="1:7" ht="12.75">
      <c r="A20" s="17">
        <v>22080000</v>
      </c>
      <c r="B20" s="18" t="s">
        <v>30</v>
      </c>
      <c r="C20" s="22"/>
      <c r="D20" s="17"/>
      <c r="E20" s="65">
        <v>5.58</v>
      </c>
      <c r="F20" s="72">
        <v>8.285</v>
      </c>
      <c r="G20" s="23">
        <f t="shared" si="0"/>
        <v>148.47670250896056</v>
      </c>
    </row>
    <row r="21" spans="1:7" ht="26.25" hidden="1" thickBot="1">
      <c r="A21" s="17">
        <v>50100800</v>
      </c>
      <c r="B21" s="18" t="s">
        <v>9</v>
      </c>
      <c r="C21" s="19"/>
      <c r="D21" s="17"/>
      <c r="E21" s="67"/>
      <c r="F21" s="68"/>
      <c r="G21" s="21" t="e">
        <f t="shared" si="0"/>
        <v>#DIV/0!</v>
      </c>
    </row>
    <row r="22" spans="1:7" ht="39" hidden="1" thickBot="1">
      <c r="A22" s="17"/>
      <c r="B22" s="18" t="s">
        <v>19</v>
      </c>
      <c r="C22" s="22"/>
      <c r="D22" s="17"/>
      <c r="E22" s="65"/>
      <c r="F22" s="72"/>
      <c r="G22" s="25" t="e">
        <f t="shared" si="0"/>
        <v>#DIV/0!</v>
      </c>
    </row>
    <row r="23" spans="1:7" ht="13.5" hidden="1" thickBot="1">
      <c r="A23" s="17"/>
      <c r="B23" s="18" t="s">
        <v>17</v>
      </c>
      <c r="C23" s="22"/>
      <c r="D23" s="17"/>
      <c r="E23" s="65"/>
      <c r="F23" s="72"/>
      <c r="G23" s="25" t="e">
        <f t="shared" si="0"/>
        <v>#DIV/0!</v>
      </c>
    </row>
    <row r="24" spans="1:7" ht="26.25" hidden="1" thickBot="1">
      <c r="A24" s="17"/>
      <c r="B24" s="18" t="s">
        <v>14</v>
      </c>
      <c r="C24" s="22"/>
      <c r="D24" s="17"/>
      <c r="E24" s="65"/>
      <c r="F24" s="72"/>
      <c r="G24" s="25" t="e">
        <f t="shared" si="0"/>
        <v>#DIV/0!</v>
      </c>
    </row>
    <row r="25" spans="1:7" ht="13.5" hidden="1" thickBot="1">
      <c r="A25" s="17"/>
      <c r="B25" s="18" t="s">
        <v>15</v>
      </c>
      <c r="C25" s="22"/>
      <c r="D25" s="17"/>
      <c r="E25" s="65"/>
      <c r="F25" s="72"/>
      <c r="G25" s="25" t="e">
        <f t="shared" si="0"/>
        <v>#DIV/0!</v>
      </c>
    </row>
    <row r="26" spans="1:7" ht="13.5" hidden="1" thickBot="1">
      <c r="A26" s="17"/>
      <c r="B26" s="18"/>
      <c r="C26" s="22"/>
      <c r="D26" s="17"/>
      <c r="E26" s="65"/>
      <c r="F26" s="72"/>
      <c r="G26" s="25" t="e">
        <f t="shared" si="0"/>
        <v>#DIV/0!</v>
      </c>
    </row>
    <row r="27" spans="1:7" ht="13.5" thickBot="1">
      <c r="A27" s="24">
        <v>24000000</v>
      </c>
      <c r="B27" s="28" t="s">
        <v>24</v>
      </c>
      <c r="C27" s="29">
        <v>12859.3</v>
      </c>
      <c r="D27" s="30">
        <v>4709.3</v>
      </c>
      <c r="E27" s="26">
        <v>0.42</v>
      </c>
      <c r="F27" s="62">
        <v>1.047</v>
      </c>
      <c r="G27" s="23">
        <f t="shared" si="0"/>
        <v>249.28571428571428</v>
      </c>
    </row>
    <row r="28" spans="1:7" ht="13.5" thickBot="1">
      <c r="A28" s="31"/>
      <c r="B28" s="32" t="s">
        <v>34</v>
      </c>
      <c r="C28" s="33"/>
      <c r="D28" s="34"/>
      <c r="E28" s="73">
        <f>E10+E15</f>
        <v>2876.128</v>
      </c>
      <c r="F28" s="74">
        <f>F10+F15</f>
        <v>3084.938</v>
      </c>
      <c r="G28" s="87">
        <f t="shared" si="0"/>
        <v>107.26010803413477</v>
      </c>
    </row>
    <row r="29" spans="1:7" ht="12.75">
      <c r="A29" s="13">
        <v>40000000</v>
      </c>
      <c r="B29" s="14" t="s">
        <v>33</v>
      </c>
      <c r="C29" s="15"/>
      <c r="D29" s="36"/>
      <c r="E29" s="71">
        <f>E30+E31</f>
        <v>27358.551</v>
      </c>
      <c r="F29" s="75">
        <f>F30+F31</f>
        <v>26794.943</v>
      </c>
      <c r="G29" s="37">
        <f t="shared" si="0"/>
        <v>97.93992013685228</v>
      </c>
    </row>
    <row r="30" spans="1:7" ht="12.75">
      <c r="A30" s="17">
        <v>41020000</v>
      </c>
      <c r="B30" s="18" t="s">
        <v>10</v>
      </c>
      <c r="C30" s="19">
        <v>137259.1</v>
      </c>
      <c r="D30" s="20">
        <v>142548.2</v>
      </c>
      <c r="E30" s="65">
        <v>15829.8</v>
      </c>
      <c r="F30" s="72">
        <v>15770.561</v>
      </c>
      <c r="G30" s="23">
        <f t="shared" si="0"/>
        <v>99.62577543620262</v>
      </c>
    </row>
    <row r="31" spans="1:7" ht="12.75">
      <c r="A31" s="24">
        <v>41030000</v>
      </c>
      <c r="B31" s="28" t="s">
        <v>31</v>
      </c>
      <c r="C31" s="29">
        <v>11700</v>
      </c>
      <c r="D31" s="30">
        <v>11700</v>
      </c>
      <c r="E31" s="65">
        <v>11528.751</v>
      </c>
      <c r="F31" s="65">
        <v>11024.382</v>
      </c>
      <c r="G31" s="23">
        <f t="shared" si="0"/>
        <v>95.62512018864837</v>
      </c>
    </row>
    <row r="32" spans="1:7" ht="13.5" thickBot="1">
      <c r="A32" s="38"/>
      <c r="B32" s="39"/>
      <c r="C32" s="40"/>
      <c r="D32" s="41"/>
      <c r="E32" s="63"/>
      <c r="F32" s="76"/>
      <c r="G32" s="88" t="s">
        <v>29</v>
      </c>
    </row>
    <row r="33" spans="1:7" ht="15.75" customHeight="1" thickBot="1">
      <c r="A33" s="42"/>
      <c r="B33" s="43" t="s">
        <v>11</v>
      </c>
      <c r="C33" s="33">
        <f>SUM(C11,C15,C30,C31)</f>
        <v>211901.7</v>
      </c>
      <c r="D33" s="35">
        <f>SUM(D11,D15,D30,D31)</f>
        <v>220256.30000000002</v>
      </c>
      <c r="E33" s="77">
        <f>E28+E29</f>
        <v>30234.679</v>
      </c>
      <c r="F33" s="78">
        <f>F28+F29</f>
        <v>29879.881</v>
      </c>
      <c r="G33" s="89">
        <f t="shared" si="0"/>
        <v>98.82651970606337</v>
      </c>
    </row>
    <row r="34" spans="1:7" ht="13.5" thickBot="1">
      <c r="A34" s="44"/>
      <c r="B34" s="39"/>
      <c r="C34" s="45"/>
      <c r="D34" s="44"/>
      <c r="E34" s="79"/>
      <c r="F34" s="80"/>
      <c r="G34" s="90"/>
    </row>
    <row r="35" spans="1:7" ht="14.25" customHeight="1" thickBot="1">
      <c r="A35" s="46"/>
      <c r="B35" s="43" t="s">
        <v>38</v>
      </c>
      <c r="C35" s="33"/>
      <c r="D35" s="47"/>
      <c r="E35" s="81"/>
      <c r="F35" s="81"/>
      <c r="G35" s="91"/>
    </row>
    <row r="36" spans="1:7" ht="14.25" customHeight="1">
      <c r="A36" s="17">
        <v>20000000</v>
      </c>
      <c r="B36" s="18" t="s">
        <v>37</v>
      </c>
      <c r="C36" s="40"/>
      <c r="D36" s="44"/>
      <c r="E36" s="82">
        <f>E37</f>
        <v>495.55</v>
      </c>
      <c r="F36" s="82">
        <f>F37</f>
        <v>546.454</v>
      </c>
      <c r="G36" s="84">
        <f>F36/E36*100</f>
        <v>110.2722227827666</v>
      </c>
    </row>
    <row r="37" spans="1:7" ht="15.75" customHeight="1">
      <c r="A37" s="17">
        <v>25000000</v>
      </c>
      <c r="B37" s="18" t="s">
        <v>49</v>
      </c>
      <c r="C37" s="22">
        <v>4062.5</v>
      </c>
      <c r="D37" s="17">
        <v>9622.8</v>
      </c>
      <c r="E37" s="71">
        <v>495.55</v>
      </c>
      <c r="F37" s="71">
        <v>546.454</v>
      </c>
      <c r="G37" s="16">
        <f aca="true" t="shared" si="1" ref="G37:G47">F37/E37*100</f>
        <v>110.2722227827666</v>
      </c>
    </row>
    <row r="38" spans="1:7" ht="13.5" customHeight="1">
      <c r="A38" s="17">
        <v>40000000</v>
      </c>
      <c r="B38" s="14" t="s">
        <v>33</v>
      </c>
      <c r="C38" s="22"/>
      <c r="D38" s="17"/>
      <c r="E38" s="26">
        <f>E39</f>
        <v>272.1</v>
      </c>
      <c r="F38" s="26">
        <f>F39</f>
        <v>192.5</v>
      </c>
      <c r="G38" s="85">
        <f>F38/E38*100</f>
        <v>70.7460492466005</v>
      </c>
    </row>
    <row r="39" spans="1:7" ht="13.5" customHeight="1">
      <c r="A39" s="17">
        <v>41030000</v>
      </c>
      <c r="B39" s="18" t="s">
        <v>47</v>
      </c>
      <c r="C39" s="22"/>
      <c r="D39" s="17"/>
      <c r="E39" s="26">
        <f>E40+E41</f>
        <v>272.1</v>
      </c>
      <c r="F39" s="26">
        <f>F40+F41</f>
        <v>192.5</v>
      </c>
      <c r="G39" s="16">
        <f>F39/E39*100</f>
        <v>70.7460492466005</v>
      </c>
    </row>
    <row r="40" spans="1:7" ht="42.75" customHeight="1">
      <c r="A40" s="17">
        <v>41034400</v>
      </c>
      <c r="B40" s="18" t="s">
        <v>50</v>
      </c>
      <c r="C40" s="22"/>
      <c r="D40" s="17"/>
      <c r="E40" s="26">
        <v>192.5</v>
      </c>
      <c r="F40" s="26">
        <v>192.5</v>
      </c>
      <c r="G40" s="85">
        <f>F40/E40*100</f>
        <v>100</v>
      </c>
    </row>
    <row r="41" spans="1:7" ht="13.5" customHeight="1">
      <c r="A41" s="17">
        <v>41035000</v>
      </c>
      <c r="B41" s="18" t="s">
        <v>48</v>
      </c>
      <c r="C41" s="22"/>
      <c r="D41" s="17"/>
      <c r="E41" s="26">
        <v>79.6</v>
      </c>
      <c r="F41" s="26">
        <v>0</v>
      </c>
      <c r="G41" s="16">
        <f>F41/E41*100</f>
        <v>0</v>
      </c>
    </row>
    <row r="42" spans="1:7" ht="13.5" customHeight="1" thickBot="1">
      <c r="A42" s="24"/>
      <c r="B42" s="28"/>
      <c r="C42" s="48"/>
      <c r="D42" s="24"/>
      <c r="E42" s="83"/>
      <c r="F42" s="83"/>
      <c r="G42" s="86"/>
    </row>
    <row r="43" spans="1:7" ht="13.5" thickBot="1">
      <c r="A43" s="31"/>
      <c r="B43" s="43" t="s">
        <v>46</v>
      </c>
      <c r="C43" s="49"/>
      <c r="D43" s="47"/>
      <c r="E43" s="52">
        <f>E36+E38</f>
        <v>767.6500000000001</v>
      </c>
      <c r="F43" s="52">
        <f>F36+F38</f>
        <v>738.954</v>
      </c>
      <c r="G43" s="92">
        <f>F43/E43*100</f>
        <v>96.26183807724873</v>
      </c>
    </row>
    <row r="44" spans="1:7" ht="26.25" hidden="1" thickBot="1">
      <c r="A44" s="13">
        <v>15011700</v>
      </c>
      <c r="B44" s="14" t="s">
        <v>16</v>
      </c>
      <c r="C44" s="50"/>
      <c r="D44" s="13"/>
      <c r="E44" s="67"/>
      <c r="F44" s="68"/>
      <c r="G44" s="88" t="e">
        <f t="shared" si="1"/>
        <v>#DIV/0!</v>
      </c>
    </row>
    <row r="45" spans="1:7" ht="24" customHeight="1" hidden="1">
      <c r="A45" s="24">
        <v>41030600</v>
      </c>
      <c r="B45" s="28" t="s">
        <v>18</v>
      </c>
      <c r="C45" s="48">
        <v>49639.2</v>
      </c>
      <c r="D45" s="24">
        <v>55929.2</v>
      </c>
      <c r="E45" s="69"/>
      <c r="F45" s="70">
        <v>37736.3</v>
      </c>
      <c r="G45" s="88" t="e">
        <f t="shared" si="1"/>
        <v>#DIV/0!</v>
      </c>
    </row>
    <row r="46" spans="1:7" ht="26.25" customHeight="1" hidden="1">
      <c r="A46" s="42"/>
      <c r="B46" s="43" t="s">
        <v>12</v>
      </c>
      <c r="C46" s="33">
        <f>SUM(C37:C45)</f>
        <v>53701.7</v>
      </c>
      <c r="D46" s="51">
        <f>SUM(D37:D45)</f>
        <v>65552</v>
      </c>
      <c r="E46" s="52"/>
      <c r="F46" s="74">
        <f>SUM(F37:F45)</f>
        <v>39599.208000000006</v>
      </c>
      <c r="G46" s="88" t="e">
        <f t="shared" si="1"/>
        <v>#DIV/0!</v>
      </c>
    </row>
    <row r="47" spans="1:7" ht="13.5" thickBot="1">
      <c r="A47" s="31"/>
      <c r="B47" s="43" t="s">
        <v>13</v>
      </c>
      <c r="C47" s="33">
        <f>SUM(C33,C46)</f>
        <v>265603.4</v>
      </c>
      <c r="D47" s="51">
        <f>SUM(D33,D46)</f>
        <v>285808.30000000005</v>
      </c>
      <c r="E47" s="52">
        <f>E33+E43</f>
        <v>31002.329</v>
      </c>
      <c r="F47" s="52">
        <f>F33+F43</f>
        <v>30618.835000000003</v>
      </c>
      <c r="G47" s="87">
        <f t="shared" si="1"/>
        <v>98.76301551409252</v>
      </c>
    </row>
    <row r="48" spans="1:7" ht="16.5" customHeight="1">
      <c r="A48" s="53"/>
      <c r="B48" s="54"/>
      <c r="C48" s="55"/>
      <c r="D48" s="5"/>
      <c r="E48" s="5"/>
      <c r="F48" s="5"/>
      <c r="G48" s="5"/>
    </row>
    <row r="49" spans="1:7" ht="17.25" customHeight="1">
      <c r="A49" s="56" t="s">
        <v>40</v>
      </c>
      <c r="B49" s="57"/>
      <c r="C49" s="57"/>
      <c r="D49" s="57"/>
      <c r="E49" s="57"/>
      <c r="F49" s="58" t="s">
        <v>39</v>
      </c>
      <c r="G49" s="5"/>
    </row>
    <row r="50" spans="1:7" ht="17.25" customHeight="1">
      <c r="A50" s="58" t="s">
        <v>41</v>
      </c>
      <c r="B50" s="59"/>
      <c r="C50" s="60" t="s">
        <v>20</v>
      </c>
      <c r="D50" s="5"/>
      <c r="E50" s="5"/>
      <c r="F50" s="61" t="s">
        <v>29</v>
      </c>
      <c r="G50" s="5"/>
    </row>
    <row r="51" spans="1:7" ht="14.25">
      <c r="A51" s="58" t="s">
        <v>29</v>
      </c>
      <c r="B51" s="6"/>
      <c r="C51" s="5"/>
      <c r="D51" s="5"/>
      <c r="E51" s="5"/>
      <c r="F51" s="5"/>
      <c r="G51" s="5"/>
    </row>
    <row r="52" spans="1:7" ht="12.75">
      <c r="A52" s="5"/>
      <c r="B52" s="6"/>
      <c r="C52" s="5"/>
      <c r="D52" s="5"/>
      <c r="E52" s="5"/>
      <c r="F52" s="5"/>
      <c r="G52" s="5"/>
    </row>
    <row r="53" spans="1:7" ht="12.75">
      <c r="A53" s="5"/>
      <c r="B53" s="6"/>
      <c r="C53" s="5"/>
      <c r="D53" s="5"/>
      <c r="E53" s="5"/>
      <c r="F53" s="5"/>
      <c r="G53" s="5"/>
    </row>
  </sheetData>
  <sheetProtection/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2012-04-10T14:38:23Z</cp:lastPrinted>
  <dcterms:created xsi:type="dcterms:W3CDTF">2000-02-21T08:38:24Z</dcterms:created>
  <dcterms:modified xsi:type="dcterms:W3CDTF">2012-05-25T12:20:23Z</dcterms:modified>
  <cp:category/>
  <cp:version/>
  <cp:contentType/>
  <cp:contentStatus/>
</cp:coreProperties>
</file>