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1" sheetId="1" r:id="rId1"/>
  </sheets>
  <definedNames>
    <definedName name="_xlnm.Print_Area" localSheetId="0">'dod1'!$A$1:$G$54</definedName>
  </definedNames>
  <calcPr fullCalcOnLoad="1"/>
</workbook>
</file>

<file path=xl/sharedStrings.xml><?xml version="1.0" encoding="utf-8"?>
<sst xmlns="http://schemas.openxmlformats.org/spreadsheetml/2006/main" count="60" uniqueCount="56">
  <si>
    <t xml:space="preserve"> тис.грн.</t>
  </si>
  <si>
    <t>Код</t>
  </si>
  <si>
    <t xml:space="preserve">               Д О Х О Д И  ( загальний фонд)</t>
  </si>
  <si>
    <t>Податкові надходження</t>
  </si>
  <si>
    <t>1.Податки на доходи, податки на прибуток , податки на збільшення ринкової вартості</t>
  </si>
  <si>
    <t xml:space="preserve">Податок на прибуток підприємств </t>
  </si>
  <si>
    <t>Податок на прибуток підприємств  і організацій, що належать до комунальної власності</t>
  </si>
  <si>
    <t>Неподаткові надходження</t>
  </si>
  <si>
    <t>Плата за оренду майна підприємств, що перебувають у державній та комунальній власності</t>
  </si>
  <si>
    <t>Повернення бюджетних  позичок, наданих з місцевих бюджетів суб`єктам підприємницької діяльності у попередні роки</t>
  </si>
  <si>
    <t>Дотації, одержані  з Державного бюджету України</t>
  </si>
  <si>
    <t>Разом доходів   (загальний фонд)</t>
  </si>
  <si>
    <t>Разом доходів (спеціальний фонд)</t>
  </si>
  <si>
    <t>Всього доходів</t>
  </si>
  <si>
    <t>Повернення фінансової допомоги та відсотків за користування кредитом обласного бюджету  суднобудівними заводами</t>
  </si>
  <si>
    <t>Інші надходження</t>
  </si>
  <si>
    <t>Повернення коштів,наданих для кредитування молодих сімей та одиноких молодих громадян на будівництво (реконструкцію,житла)</t>
  </si>
  <si>
    <t>Головне управління сільського господарства та продовольства</t>
  </si>
  <si>
    <t>Субвенції, одержані з Державного бюджету України на фінансування пільг та субсидій</t>
  </si>
  <si>
    <t>Плата за користування коштами обласного бюджету, наданими у 1997-1998 рр.сільгосптоваровиробникам як зворотня фінансова підтримка(20 відс.обсягів надходжень до місцевих бюджетів)</t>
  </si>
  <si>
    <t>О.І.Сідень</t>
  </si>
  <si>
    <t>Затверджено сесією обласної ради</t>
  </si>
  <si>
    <t>Уточнено сесією обласної ради</t>
  </si>
  <si>
    <t>Виконано</t>
  </si>
  <si>
    <t>Інші неподаткові надходження</t>
  </si>
  <si>
    <t>Відсоток виконання</t>
  </si>
  <si>
    <t>Додаток  1</t>
  </si>
  <si>
    <t xml:space="preserve">               тис.грн.</t>
  </si>
  <si>
    <t>Виконання</t>
  </si>
  <si>
    <t xml:space="preserve"> </t>
  </si>
  <si>
    <t>Плата за оренду цілістних майнових комплексів</t>
  </si>
  <si>
    <t>Субвенції, що одержуються районними бюджетами</t>
  </si>
  <si>
    <t>План з урахуванням змін</t>
  </si>
  <si>
    <t>Офіційні трансферти</t>
  </si>
  <si>
    <t>Разом доходів</t>
  </si>
  <si>
    <t>до рішення районної ради</t>
  </si>
  <si>
    <t xml:space="preserve"> Адміністративні збори та платежі, доходи від некомерційного та побічного продажу</t>
  </si>
  <si>
    <t xml:space="preserve">Неподаткові надходження                                                                   </t>
  </si>
  <si>
    <t>С.В.Євдощенко</t>
  </si>
  <si>
    <t xml:space="preserve">Начальник фінансового </t>
  </si>
  <si>
    <t>управління райдержадміністрації</t>
  </si>
  <si>
    <t xml:space="preserve">  дохідної частини  районного бюджету Баштанського району                 </t>
  </si>
  <si>
    <t>Податок на доходи фізичних осіб</t>
  </si>
  <si>
    <t>Разом доходів (спеціальний фонд) рік</t>
  </si>
  <si>
    <t>Субвенції</t>
  </si>
  <si>
    <t>Інші субвенції</t>
  </si>
  <si>
    <t xml:space="preserve">Субвенція з державного бюджету місцевим бюджетам на будівництво,реконструкцію, ремонт та утримання вулиць і доріг комунальної власності у населених пунктах </t>
  </si>
  <si>
    <t>Доходи від операцій з капіталом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</si>
  <si>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</si>
  <si>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</si>
  <si>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 xml:space="preserve">               Д О Х О Д И  ( спеціальний фонд) (рік, з урахув. змін)</t>
  </si>
  <si>
    <t>в 11,7р. &gt;</t>
  </si>
  <si>
    <t>в 2,0 р.&gt;</t>
  </si>
  <si>
    <t xml:space="preserve">Власні надходження  </t>
  </si>
  <si>
    <t xml:space="preserve">      за січень-вересень  2012 року</t>
  </si>
  <si>
    <t>29 листопада 2012 року №2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</si>
</sst>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"/>
    <numFmt numFmtId="173" formatCode="0.0000"/>
    <numFmt numFmtId="174" formatCode="0.000"/>
    <numFmt numFmtId="175" formatCode="0.0"/>
    <numFmt numFmtId="176" formatCode="#,##0\ &quot;к.&quot;;\-#,##0\ &quot;к.&quot;"/>
    <numFmt numFmtId="177" formatCode="#,##0\ &quot;к.&quot;;[Red]\-#,##0\ &quot;к.&quot;"/>
    <numFmt numFmtId="178" formatCode="#,##0.00\ &quot;к.&quot;;\-#,##0.00\ &quot;к.&quot;"/>
    <numFmt numFmtId="179" formatCode="#,##0.00\ &quot;к.&quot;;[Red]\-#,##0.00\ &quot;к.&quot;"/>
    <numFmt numFmtId="180" formatCode="_-* #,##0\ &quot;к.&quot;_-;\-* #,##0\ &quot;к.&quot;_-;_-* &quot;-&quot;\ &quot;к.&quot;_-;_-@_-"/>
    <numFmt numFmtId="181" formatCode="_-* #,##0\ _к_._-;\-* #,##0\ _к_._-;_-* &quot;-&quot;\ _к_._-;_-@_-"/>
    <numFmt numFmtId="182" formatCode="_-* #,##0.00\ &quot;к.&quot;_-;\-* #,##0.00\ &quot;к.&quot;_-;_-* &quot;-&quot;??\ &quot;к.&quot;_-;_-@_-"/>
    <numFmt numFmtId="183" formatCode="_-* #,##0.00\ _к_._-;\-* #,##0.00\ _к_._-;_-* &quot;-&quot;??\ _к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0_)"/>
    <numFmt numFmtId="193" formatCode="0_)"/>
    <numFmt numFmtId="194" formatCode="#,##0_ ;\-#,##0\ "/>
    <numFmt numFmtId="195" formatCode="#,##0_р_."/>
    <numFmt numFmtId="196" formatCode="000000"/>
  </numFmts>
  <fonts count="45">
    <font>
      <sz val="10"/>
      <name val="Arial Cyr"/>
      <family val="0"/>
    </font>
    <font>
      <sz val="10"/>
      <name val="Times New Roman CYR"/>
      <family val="1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wrapText="1"/>
    </xf>
    <xf numFmtId="175" fontId="7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wrapText="1"/>
    </xf>
    <xf numFmtId="175" fontId="7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175" fontId="5" fillId="0" borderId="16" xfId="0" applyNumberFormat="1" applyFont="1" applyBorder="1" applyAlignment="1">
      <alignment/>
    </xf>
    <xf numFmtId="175" fontId="8" fillId="0" borderId="15" xfId="0" applyNumberFormat="1" applyFont="1" applyBorder="1" applyAlignment="1">
      <alignment/>
    </xf>
    <xf numFmtId="175" fontId="5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175" fontId="5" fillId="0" borderId="12" xfId="0" applyNumberFormat="1" applyFont="1" applyBorder="1" applyAlignment="1">
      <alignment/>
    </xf>
    <xf numFmtId="174" fontId="6" fillId="0" borderId="15" xfId="0" applyNumberFormat="1" applyFont="1" applyBorder="1" applyAlignment="1">
      <alignment/>
    </xf>
    <xf numFmtId="0" fontId="5" fillId="0" borderId="17" xfId="0" applyFont="1" applyBorder="1" applyAlignment="1">
      <alignment wrapText="1"/>
    </xf>
    <xf numFmtId="175" fontId="7" fillId="0" borderId="17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175" fontId="7" fillId="0" borderId="11" xfId="0" applyNumberFormat="1" applyFont="1" applyBorder="1" applyAlignment="1">
      <alignment/>
    </xf>
    <xf numFmtId="0" fontId="6" fillId="0" borderId="18" xfId="0" applyFont="1" applyBorder="1" applyAlignment="1">
      <alignment/>
    </xf>
    <xf numFmtId="175" fontId="6" fillId="0" borderId="18" xfId="0" applyNumberFormat="1" applyFont="1" applyBorder="1" applyAlignment="1">
      <alignment/>
    </xf>
    <xf numFmtId="175" fontId="6" fillId="0" borderId="19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wrapText="1"/>
    </xf>
    <xf numFmtId="175" fontId="7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0" fontId="5" fillId="0" borderId="16" xfId="0" applyFont="1" applyBorder="1" applyAlignment="1">
      <alignment/>
    </xf>
    <xf numFmtId="175" fontId="8" fillId="0" borderId="16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5" fillId="0" borderId="11" xfId="0" applyFont="1" applyBorder="1" applyAlignment="1">
      <alignment/>
    </xf>
    <xf numFmtId="175" fontId="8" fillId="0" borderId="17" xfId="0" applyNumberFormat="1" applyFont="1" applyBorder="1" applyAlignment="1">
      <alignment/>
    </xf>
    <xf numFmtId="175" fontId="8" fillId="0" borderId="11" xfId="0" applyNumberFormat="1" applyFont="1" applyBorder="1" applyAlignment="1">
      <alignment/>
    </xf>
    <xf numFmtId="175" fontId="8" fillId="0" borderId="14" xfId="0" applyNumberFormat="1" applyFont="1" applyBorder="1" applyAlignment="1">
      <alignment/>
    </xf>
    <xf numFmtId="175" fontId="6" fillId="0" borderId="11" xfId="0" applyNumberFormat="1" applyFont="1" applyBorder="1" applyAlignment="1">
      <alignment/>
    </xf>
    <xf numFmtId="174" fontId="6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175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174" fontId="6" fillId="0" borderId="22" xfId="0" applyNumberFormat="1" applyFont="1" applyBorder="1" applyAlignment="1">
      <alignment/>
    </xf>
    <xf numFmtId="174" fontId="6" fillId="0" borderId="16" xfId="0" applyNumberFormat="1" applyFont="1" applyBorder="1" applyAlignment="1">
      <alignment/>
    </xf>
    <xf numFmtId="174" fontId="6" fillId="0" borderId="23" xfId="0" applyNumberFormat="1" applyFont="1" applyBorder="1" applyAlignment="1">
      <alignment horizontal="right"/>
    </xf>
    <xf numFmtId="174" fontId="5" fillId="0" borderId="15" xfId="0" applyNumberFormat="1" applyFont="1" applyBorder="1" applyAlignment="1">
      <alignment/>
    </xf>
    <xf numFmtId="174" fontId="5" fillId="0" borderId="22" xfId="0" applyNumberFormat="1" applyFont="1" applyBorder="1" applyAlignment="1">
      <alignment horizontal="right"/>
    </xf>
    <xf numFmtId="174" fontId="5" fillId="0" borderId="14" xfId="0" applyNumberFormat="1" applyFont="1" applyBorder="1" applyAlignment="1">
      <alignment/>
    </xf>
    <xf numFmtId="174" fontId="5" fillId="0" borderId="24" xfId="0" applyNumberFormat="1" applyFont="1" applyBorder="1" applyAlignment="1">
      <alignment/>
    </xf>
    <xf numFmtId="174" fontId="5" fillId="0" borderId="17" xfId="0" applyNumberFormat="1" applyFont="1" applyBorder="1" applyAlignment="1">
      <alignment/>
    </xf>
    <xf numFmtId="174" fontId="5" fillId="0" borderId="25" xfId="0" applyNumberFormat="1" applyFont="1" applyBorder="1" applyAlignment="1">
      <alignment/>
    </xf>
    <xf numFmtId="174" fontId="6" fillId="0" borderId="14" xfId="0" applyNumberFormat="1" applyFont="1" applyBorder="1" applyAlignment="1">
      <alignment/>
    </xf>
    <xf numFmtId="174" fontId="5" fillId="0" borderId="22" xfId="0" applyNumberFormat="1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8" xfId="0" applyNumberFormat="1" applyFont="1" applyBorder="1" applyAlignment="1">
      <alignment/>
    </xf>
    <xf numFmtId="174" fontId="6" fillId="0" borderId="24" xfId="0" applyNumberFormat="1" applyFont="1" applyBorder="1" applyAlignment="1">
      <alignment/>
    </xf>
    <xf numFmtId="174" fontId="6" fillId="0" borderId="23" xfId="0" applyNumberFormat="1" applyFont="1" applyBorder="1" applyAlignment="1">
      <alignment/>
    </xf>
    <xf numFmtId="174" fontId="6" fillId="0" borderId="19" xfId="0" applyNumberFormat="1" applyFont="1" applyBorder="1" applyAlignment="1">
      <alignment/>
    </xf>
    <xf numFmtId="174" fontId="6" fillId="0" borderId="26" xfId="0" applyNumberFormat="1" applyFont="1" applyBorder="1" applyAlignment="1">
      <alignment/>
    </xf>
    <xf numFmtId="174" fontId="5" fillId="0" borderId="16" xfId="0" applyNumberFormat="1" applyFont="1" applyBorder="1" applyAlignment="1">
      <alignment/>
    </xf>
    <xf numFmtId="174" fontId="5" fillId="0" borderId="23" xfId="0" applyNumberFormat="1" applyFont="1" applyBorder="1" applyAlignment="1">
      <alignment/>
    </xf>
    <xf numFmtId="174" fontId="6" fillId="0" borderId="17" xfId="0" applyNumberFormat="1" applyFont="1" applyBorder="1" applyAlignment="1">
      <alignment/>
    </xf>
    <xf numFmtId="0" fontId="6" fillId="0" borderId="23" xfId="0" applyFont="1" applyBorder="1" applyAlignment="1">
      <alignment/>
    </xf>
    <xf numFmtId="174" fontId="5" fillId="0" borderId="20" xfId="0" applyNumberFormat="1" applyFont="1" applyBorder="1" applyAlignment="1">
      <alignment/>
    </xf>
    <xf numFmtId="0" fontId="5" fillId="0" borderId="15" xfId="0" applyFont="1" applyBorder="1" applyAlignment="1">
      <alignment vertical="top"/>
    </xf>
    <xf numFmtId="175" fontId="6" fillId="0" borderId="16" xfId="0" applyNumberFormat="1" applyFont="1" applyBorder="1" applyAlignment="1">
      <alignment/>
    </xf>
    <xf numFmtId="175" fontId="6" fillId="0" borderId="15" xfId="0" applyNumberFormat="1" applyFont="1" applyBorder="1" applyAlignment="1">
      <alignment horizontal="right"/>
    </xf>
    <xf numFmtId="175" fontId="6" fillId="0" borderId="14" xfId="0" applyNumberFormat="1" applyFont="1" applyBorder="1" applyAlignment="1">
      <alignment/>
    </xf>
    <xf numFmtId="174" fontId="5" fillId="0" borderId="15" xfId="0" applyNumberFormat="1" applyFont="1" applyBorder="1" applyAlignment="1">
      <alignment vertical="top"/>
    </xf>
    <xf numFmtId="0" fontId="5" fillId="0" borderId="27" xfId="0" applyFont="1" applyBorder="1" applyAlignment="1">
      <alignment/>
    </xf>
    <xf numFmtId="174" fontId="6" fillId="0" borderId="28" xfId="0" applyNumberFormat="1" applyFont="1" applyBorder="1" applyAlignment="1">
      <alignment/>
    </xf>
    <xf numFmtId="175" fontId="5" fillId="0" borderId="17" xfId="0" applyNumberFormat="1" applyFont="1" applyBorder="1" applyAlignment="1">
      <alignment/>
    </xf>
    <xf numFmtId="175" fontId="5" fillId="0" borderId="14" xfId="0" applyNumberFormat="1" applyFont="1" applyBorder="1" applyAlignment="1">
      <alignment/>
    </xf>
    <xf numFmtId="174" fontId="5" fillId="0" borderId="12" xfId="0" applyNumberFormat="1" applyFont="1" applyBorder="1" applyAlignment="1">
      <alignment/>
    </xf>
    <xf numFmtId="175" fontId="5" fillId="0" borderId="15" xfId="0" applyNumberFormat="1" applyFont="1" applyBorder="1" applyAlignment="1">
      <alignment vertical="top"/>
    </xf>
    <xf numFmtId="174" fontId="5" fillId="0" borderId="29" xfId="0" applyNumberFormat="1" applyFont="1" applyBorder="1" applyAlignment="1">
      <alignment/>
    </xf>
    <xf numFmtId="174" fontId="5" fillId="0" borderId="22" xfId="0" applyNumberFormat="1" applyFont="1" applyBorder="1" applyAlignment="1">
      <alignment vertical="top"/>
    </xf>
    <xf numFmtId="174" fontId="6" fillId="0" borderId="2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175" fontId="6" fillId="0" borderId="12" xfId="0" applyNumberFormat="1" applyFont="1" applyBorder="1" applyAlignment="1">
      <alignment/>
    </xf>
    <xf numFmtId="175" fontId="5" fillId="0" borderId="11" xfId="0" applyNumberFormat="1" applyFont="1" applyBorder="1" applyAlignment="1">
      <alignment/>
    </xf>
    <xf numFmtId="0" fontId="5" fillId="0" borderId="18" xfId="0" applyFont="1" applyBorder="1" applyAlignment="1">
      <alignment/>
    </xf>
    <xf numFmtId="174" fontId="6" fillId="0" borderId="3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zoomScaleSheetLayoutView="100" zoomScalePageLayoutView="0" workbookViewId="0" topLeftCell="A1">
      <selection activeCell="A7" sqref="A7:F7"/>
    </sheetView>
  </sheetViews>
  <sheetFormatPr defaultColWidth="9.00390625" defaultRowHeight="12.75"/>
  <cols>
    <col min="1" max="1" width="9.375" style="1" customWidth="1"/>
    <col min="2" max="2" width="56.75390625" style="2" customWidth="1"/>
    <col min="3" max="3" width="11.375" style="1" hidden="1" customWidth="1"/>
    <col min="4" max="4" width="11.625" style="1" hidden="1" customWidth="1"/>
    <col min="5" max="5" width="15.125" style="1" customWidth="1"/>
    <col min="6" max="6" width="15.875" style="1" customWidth="1"/>
    <col min="7" max="7" width="9.625" style="1" customWidth="1"/>
    <col min="8" max="16384" width="9.125" style="1" customWidth="1"/>
  </cols>
  <sheetData>
    <row r="1" spans="1:7" ht="12.75">
      <c r="A1" s="5"/>
      <c r="B1" s="5"/>
      <c r="C1" s="5"/>
      <c r="D1" s="5"/>
      <c r="E1" s="5"/>
      <c r="F1" s="5" t="s">
        <v>26</v>
      </c>
      <c r="G1" s="5"/>
    </row>
    <row r="2" spans="1:7" ht="12.75">
      <c r="A2" s="5"/>
      <c r="B2" s="5"/>
      <c r="C2" s="5"/>
      <c r="D2" s="5"/>
      <c r="E2" s="5"/>
      <c r="F2" s="5" t="s">
        <v>35</v>
      </c>
      <c r="G2" s="5"/>
    </row>
    <row r="3" spans="1:7" ht="12.75">
      <c r="A3" s="5"/>
      <c r="B3" s="5"/>
      <c r="C3" s="5"/>
      <c r="D3" s="5"/>
      <c r="E3" s="5"/>
      <c r="F3" s="5" t="s">
        <v>55</v>
      </c>
      <c r="G3" s="5"/>
    </row>
    <row r="4" spans="1:7" ht="12.75">
      <c r="A4" s="5"/>
      <c r="B4" s="5"/>
      <c r="C4" s="5"/>
      <c r="D4" s="5"/>
      <c r="E4" s="5"/>
      <c r="F4" s="5"/>
      <c r="G4" s="5"/>
    </row>
    <row r="5" spans="1:7" ht="21" customHeight="1">
      <c r="A5" s="103" t="s">
        <v>28</v>
      </c>
      <c r="B5" s="103"/>
      <c r="C5" s="103"/>
      <c r="D5" s="103"/>
      <c r="E5" s="103"/>
      <c r="F5" s="103"/>
      <c r="G5" s="3"/>
    </row>
    <row r="6" spans="1:7" ht="16.5" customHeight="1">
      <c r="A6" s="102" t="s">
        <v>41</v>
      </c>
      <c r="B6" s="102"/>
      <c r="C6" s="102"/>
      <c r="D6" s="102"/>
      <c r="E6" s="102"/>
      <c r="F6" s="102"/>
      <c r="G6" s="102"/>
    </row>
    <row r="7" spans="1:7" ht="16.5" customHeight="1">
      <c r="A7" s="102" t="s">
        <v>54</v>
      </c>
      <c r="B7" s="102"/>
      <c r="C7" s="102"/>
      <c r="D7" s="102"/>
      <c r="E7" s="102"/>
      <c r="F7" s="102"/>
      <c r="G7" s="4"/>
    </row>
    <row r="8" spans="1:7" ht="13.5" customHeight="1" thickBot="1">
      <c r="A8" s="5"/>
      <c r="B8" s="6"/>
      <c r="C8" s="5" t="s">
        <v>0</v>
      </c>
      <c r="D8" s="5"/>
      <c r="E8" s="5"/>
      <c r="F8" s="5" t="s">
        <v>27</v>
      </c>
      <c r="G8" s="5" t="s">
        <v>29</v>
      </c>
    </row>
    <row r="9" spans="1:7" ht="51.75" customHeight="1" thickBot="1">
      <c r="A9" s="7" t="s">
        <v>1</v>
      </c>
      <c r="B9" s="8" t="s">
        <v>2</v>
      </c>
      <c r="C9" s="9" t="s">
        <v>21</v>
      </c>
      <c r="D9" s="9" t="s">
        <v>22</v>
      </c>
      <c r="E9" s="10" t="s">
        <v>32</v>
      </c>
      <c r="F9" s="11" t="s">
        <v>23</v>
      </c>
      <c r="G9" s="12" t="s">
        <v>25</v>
      </c>
    </row>
    <row r="10" spans="1:7" ht="13.5" customHeight="1">
      <c r="A10" s="13">
        <v>10000000</v>
      </c>
      <c r="B10" s="14" t="s">
        <v>3</v>
      </c>
      <c r="C10" s="15"/>
      <c r="D10" s="13"/>
      <c r="E10" s="61">
        <f>E11</f>
        <v>10353.545</v>
      </c>
      <c r="F10" s="61">
        <f>F11</f>
        <v>10954.724</v>
      </c>
      <c r="G10" s="16">
        <f>F10/E10*100</f>
        <v>105.80650395589144</v>
      </c>
    </row>
    <row r="11" spans="1:7" ht="27.75" customHeight="1">
      <c r="A11" s="17">
        <v>11000000</v>
      </c>
      <c r="B11" s="18" t="s">
        <v>4</v>
      </c>
      <c r="C11" s="19">
        <v>49945.9</v>
      </c>
      <c r="D11" s="20">
        <v>59245.9</v>
      </c>
      <c r="E11" s="62">
        <f>E12</f>
        <v>10353.545</v>
      </c>
      <c r="F11" s="63">
        <f>F12</f>
        <v>10954.724</v>
      </c>
      <c r="G11" s="84">
        <f aca="true" t="shared" si="0" ref="G11:G34">F11/E11*100</f>
        <v>105.80650395589144</v>
      </c>
    </row>
    <row r="12" spans="1:7" ht="15.75" customHeight="1">
      <c r="A12" s="17">
        <v>11010000</v>
      </c>
      <c r="B12" s="18" t="s">
        <v>42</v>
      </c>
      <c r="C12" s="22">
        <v>48508.1</v>
      </c>
      <c r="D12" s="17">
        <v>58058.1</v>
      </c>
      <c r="E12" s="64">
        <v>10353.545</v>
      </c>
      <c r="F12" s="65">
        <v>10954.724</v>
      </c>
      <c r="G12" s="23">
        <f t="shared" si="0"/>
        <v>105.80650395589144</v>
      </c>
    </row>
    <row r="13" spans="1:7" ht="12.75" customHeight="1" hidden="1">
      <c r="A13" s="17">
        <v>11020000</v>
      </c>
      <c r="B13" s="18" t="s">
        <v>5</v>
      </c>
      <c r="C13" s="19">
        <f>SUM(C14)</f>
        <v>0</v>
      </c>
      <c r="D13" s="17"/>
      <c r="E13" s="66"/>
      <c r="F13" s="67"/>
      <c r="G13" s="21" t="e">
        <f t="shared" si="0"/>
        <v>#DIV/0!</v>
      </c>
    </row>
    <row r="14" spans="1:7" ht="21.75" customHeight="1" hidden="1">
      <c r="A14" s="17">
        <v>11020200</v>
      </c>
      <c r="B14" s="18" t="s">
        <v>6</v>
      </c>
      <c r="C14" s="22"/>
      <c r="D14" s="17"/>
      <c r="E14" s="68"/>
      <c r="F14" s="69"/>
      <c r="G14" s="25" t="e">
        <f t="shared" si="0"/>
        <v>#DIV/0!</v>
      </c>
    </row>
    <row r="15" spans="1:7" ht="13.5" customHeight="1">
      <c r="A15" s="17">
        <v>20000000</v>
      </c>
      <c r="B15" s="18" t="s">
        <v>7</v>
      </c>
      <c r="C15" s="19">
        <v>12996.7</v>
      </c>
      <c r="D15" s="20">
        <v>6762.2</v>
      </c>
      <c r="E15" s="26">
        <f>E16+E25</f>
        <v>18.84</v>
      </c>
      <c r="F15" s="26">
        <f>F16+F25</f>
        <v>38.498999999999995</v>
      </c>
      <c r="G15" s="85" t="s">
        <v>52</v>
      </c>
    </row>
    <row r="16" spans="1:7" ht="25.5">
      <c r="A16" s="17">
        <v>22000000</v>
      </c>
      <c r="B16" s="18" t="s">
        <v>36</v>
      </c>
      <c r="C16" s="19" t="e">
        <f>SUM(C17,#REF!)</f>
        <v>#REF!</v>
      </c>
      <c r="D16" s="16">
        <v>16.9</v>
      </c>
      <c r="E16" s="70">
        <f>E18</f>
        <v>17.58</v>
      </c>
      <c r="F16" s="74">
        <f>F18</f>
        <v>23.711</v>
      </c>
      <c r="G16" s="84">
        <f t="shared" si="0"/>
        <v>134.87485779294656</v>
      </c>
    </row>
    <row r="17" spans="1:7" ht="25.5" hidden="1">
      <c r="A17" s="17">
        <v>22080000</v>
      </c>
      <c r="B17" s="18" t="s">
        <v>8</v>
      </c>
      <c r="C17" s="22"/>
      <c r="D17" s="17"/>
      <c r="E17" s="68"/>
      <c r="F17" s="69"/>
      <c r="G17" s="25" t="e">
        <f t="shared" si="0"/>
        <v>#DIV/0!</v>
      </c>
    </row>
    <row r="18" spans="1:7" ht="12.75">
      <c r="A18" s="17">
        <v>22080000</v>
      </c>
      <c r="B18" s="18" t="s">
        <v>30</v>
      </c>
      <c r="C18" s="22"/>
      <c r="D18" s="17"/>
      <c r="E18" s="64">
        <v>17.58</v>
      </c>
      <c r="F18" s="71">
        <v>23.711</v>
      </c>
      <c r="G18" s="23">
        <f t="shared" si="0"/>
        <v>134.87485779294656</v>
      </c>
    </row>
    <row r="19" spans="1:7" ht="25.5" hidden="1">
      <c r="A19" s="17">
        <v>50100800</v>
      </c>
      <c r="B19" s="18" t="s">
        <v>9</v>
      </c>
      <c r="C19" s="19"/>
      <c r="D19" s="17"/>
      <c r="E19" s="66"/>
      <c r="F19" s="67"/>
      <c r="G19" s="21" t="e">
        <f t="shared" si="0"/>
        <v>#DIV/0!</v>
      </c>
    </row>
    <row r="20" spans="1:7" ht="38.25" hidden="1">
      <c r="A20" s="17"/>
      <c r="B20" s="18" t="s">
        <v>19</v>
      </c>
      <c r="C20" s="22"/>
      <c r="D20" s="17"/>
      <c r="E20" s="64"/>
      <c r="F20" s="71"/>
      <c r="G20" s="25" t="e">
        <f t="shared" si="0"/>
        <v>#DIV/0!</v>
      </c>
    </row>
    <row r="21" spans="1:7" ht="12.75" hidden="1">
      <c r="A21" s="17"/>
      <c r="B21" s="18" t="s">
        <v>17</v>
      </c>
      <c r="C21" s="22"/>
      <c r="D21" s="17"/>
      <c r="E21" s="64"/>
      <c r="F21" s="71"/>
      <c r="G21" s="25" t="e">
        <f t="shared" si="0"/>
        <v>#DIV/0!</v>
      </c>
    </row>
    <row r="22" spans="1:7" ht="25.5" hidden="1">
      <c r="A22" s="17"/>
      <c r="B22" s="18" t="s">
        <v>14</v>
      </c>
      <c r="C22" s="22"/>
      <c r="D22" s="17"/>
      <c r="E22" s="64"/>
      <c r="F22" s="71"/>
      <c r="G22" s="25" t="e">
        <f t="shared" si="0"/>
        <v>#DIV/0!</v>
      </c>
    </row>
    <row r="23" spans="1:7" ht="12.75" hidden="1">
      <c r="A23" s="17"/>
      <c r="B23" s="18" t="s">
        <v>15</v>
      </c>
      <c r="C23" s="22"/>
      <c r="D23" s="17"/>
      <c r="E23" s="64"/>
      <c r="F23" s="71"/>
      <c r="G23" s="25" t="e">
        <f t="shared" si="0"/>
        <v>#DIV/0!</v>
      </c>
    </row>
    <row r="24" spans="1:7" ht="12.75" hidden="1">
      <c r="A24" s="17"/>
      <c r="B24" s="18"/>
      <c r="C24" s="22"/>
      <c r="D24" s="17"/>
      <c r="E24" s="64"/>
      <c r="F24" s="71"/>
      <c r="G24" s="25" t="e">
        <f t="shared" si="0"/>
        <v>#DIV/0!</v>
      </c>
    </row>
    <row r="25" spans="1:7" ht="12.75">
      <c r="A25" s="17">
        <v>24000000</v>
      </c>
      <c r="B25" s="18" t="s">
        <v>24</v>
      </c>
      <c r="C25" s="28">
        <v>12859.3</v>
      </c>
      <c r="D25" s="29">
        <v>4709.3</v>
      </c>
      <c r="E25" s="26">
        <v>1.26</v>
      </c>
      <c r="F25" s="61">
        <v>14.788</v>
      </c>
      <c r="G25" s="85" t="s">
        <v>51</v>
      </c>
    </row>
    <row r="26" spans="1:7" ht="12.75">
      <c r="A26" s="17">
        <v>30000000</v>
      </c>
      <c r="B26" s="18" t="s">
        <v>47</v>
      </c>
      <c r="C26" s="39"/>
      <c r="D26" s="81"/>
      <c r="E26" s="82">
        <f>E27</f>
        <v>0</v>
      </c>
      <c r="F26" s="69">
        <f>F27</f>
        <v>0.1</v>
      </c>
      <c r="G26" s="90">
        <v>0</v>
      </c>
    </row>
    <row r="27" spans="1:7" ht="12.75">
      <c r="A27" s="13">
        <v>31000000</v>
      </c>
      <c r="B27" s="14" t="s">
        <v>48</v>
      </c>
      <c r="C27" s="39"/>
      <c r="D27" s="81"/>
      <c r="E27" s="82">
        <f>E28</f>
        <v>0</v>
      </c>
      <c r="F27" s="79">
        <f>F28</f>
        <v>0.1</v>
      </c>
      <c r="G27" s="21">
        <v>0</v>
      </c>
    </row>
    <row r="28" spans="1:7" ht="26.25" thickBot="1">
      <c r="A28" s="88">
        <v>31020000</v>
      </c>
      <c r="B28" s="38" t="s">
        <v>49</v>
      </c>
      <c r="C28" s="39"/>
      <c r="D28" s="81"/>
      <c r="E28" s="82">
        <v>0</v>
      </c>
      <c r="F28" s="67">
        <v>0.1</v>
      </c>
      <c r="G28" s="91">
        <v>0</v>
      </c>
    </row>
    <row r="29" spans="1:7" ht="13.5" thickBot="1">
      <c r="A29" s="30"/>
      <c r="B29" s="31" t="s">
        <v>34</v>
      </c>
      <c r="C29" s="32"/>
      <c r="D29" s="33"/>
      <c r="E29" s="72">
        <f>E10+E15</f>
        <v>10372.385</v>
      </c>
      <c r="F29" s="89">
        <f>F10+F15+F26</f>
        <v>10993.323</v>
      </c>
      <c r="G29" s="97">
        <f t="shared" si="0"/>
        <v>105.98645345308722</v>
      </c>
    </row>
    <row r="30" spans="1:7" ht="12.75">
      <c r="A30" s="13">
        <v>40000000</v>
      </c>
      <c r="B30" s="14" t="s">
        <v>33</v>
      </c>
      <c r="C30" s="15"/>
      <c r="D30" s="36"/>
      <c r="E30" s="70">
        <f>E31+E32</f>
        <v>82712.45000000001</v>
      </c>
      <c r="F30" s="74">
        <f>F31+F32</f>
        <v>80925.913</v>
      </c>
      <c r="G30" s="86">
        <f t="shared" si="0"/>
        <v>97.84006277168672</v>
      </c>
    </row>
    <row r="31" spans="1:7" ht="12.75">
      <c r="A31" s="17">
        <v>41020000</v>
      </c>
      <c r="B31" s="18" t="s">
        <v>10</v>
      </c>
      <c r="C31" s="19">
        <v>137259.1</v>
      </c>
      <c r="D31" s="20">
        <v>142548.2</v>
      </c>
      <c r="E31" s="64">
        <v>48321.9</v>
      </c>
      <c r="F31" s="71">
        <v>46985.579</v>
      </c>
      <c r="G31" s="23">
        <f t="shared" si="0"/>
        <v>97.2345437575923</v>
      </c>
    </row>
    <row r="32" spans="1:7" ht="12.75">
      <c r="A32" s="24">
        <v>41030000</v>
      </c>
      <c r="B32" s="27" t="s">
        <v>31</v>
      </c>
      <c r="C32" s="28">
        <v>11700</v>
      </c>
      <c r="D32" s="29">
        <v>11700</v>
      </c>
      <c r="E32" s="64">
        <v>34390.55</v>
      </c>
      <c r="F32" s="71">
        <v>33940.334</v>
      </c>
      <c r="G32" s="23">
        <f t="shared" si="0"/>
        <v>98.69087292875514</v>
      </c>
    </row>
    <row r="33" spans="1:7" ht="13.5" thickBot="1">
      <c r="A33" s="37"/>
      <c r="B33" s="38"/>
      <c r="C33" s="39"/>
      <c r="D33" s="40"/>
      <c r="E33" s="62"/>
      <c r="F33" s="75"/>
      <c r="G33" s="21" t="s">
        <v>29</v>
      </c>
    </row>
    <row r="34" spans="1:7" ht="15.75" customHeight="1" thickBot="1">
      <c r="A34" s="41"/>
      <c r="B34" s="42" t="s">
        <v>11</v>
      </c>
      <c r="C34" s="32">
        <f>SUM(C11,C15,C31,C32)</f>
        <v>211901.7</v>
      </c>
      <c r="D34" s="34">
        <f>SUM(D11,D15,D31,D32)</f>
        <v>220256.30000000002</v>
      </c>
      <c r="E34" s="76">
        <f>E29+E30</f>
        <v>93084.835</v>
      </c>
      <c r="F34" s="77">
        <f>F29+F30</f>
        <v>91919.236</v>
      </c>
      <c r="G34" s="98">
        <f t="shared" si="0"/>
        <v>98.74780999504377</v>
      </c>
    </row>
    <row r="35" spans="1:7" ht="13.5" thickBot="1">
      <c r="A35" s="43"/>
      <c r="B35" s="38"/>
      <c r="C35" s="44"/>
      <c r="D35" s="43"/>
      <c r="E35" s="78"/>
      <c r="F35" s="79"/>
      <c r="G35" s="99"/>
    </row>
    <row r="36" spans="1:7" ht="14.25" customHeight="1" thickBot="1">
      <c r="A36" s="45"/>
      <c r="B36" s="42" t="s">
        <v>50</v>
      </c>
      <c r="C36" s="32"/>
      <c r="D36" s="46"/>
      <c r="E36" s="92"/>
      <c r="F36" s="94"/>
      <c r="G36" s="25"/>
    </row>
    <row r="37" spans="1:7" ht="14.25" customHeight="1">
      <c r="A37" s="17">
        <v>20000000</v>
      </c>
      <c r="B37" s="18" t="s">
        <v>37</v>
      </c>
      <c r="C37" s="39"/>
      <c r="D37" s="43"/>
      <c r="E37" s="26">
        <f>E38</f>
        <v>1830.267</v>
      </c>
      <c r="F37" s="61">
        <f>F38</f>
        <v>1737.616</v>
      </c>
      <c r="G37" s="16">
        <f>F37/E37*100</f>
        <v>94.93784240222874</v>
      </c>
    </row>
    <row r="38" spans="1:7" ht="15.75" customHeight="1">
      <c r="A38" s="17">
        <v>25000000</v>
      </c>
      <c r="B38" s="18" t="s">
        <v>53</v>
      </c>
      <c r="C38" s="22">
        <v>4062.5</v>
      </c>
      <c r="D38" s="17">
        <v>9622.8</v>
      </c>
      <c r="E38" s="78">
        <v>1830.267</v>
      </c>
      <c r="F38" s="79">
        <v>1737.616</v>
      </c>
      <c r="G38" s="21">
        <f aca="true" t="shared" si="1" ref="G38:G48">F38/E38*100</f>
        <v>94.93784240222874</v>
      </c>
    </row>
    <row r="39" spans="1:7" ht="13.5" customHeight="1">
      <c r="A39" s="17">
        <v>40000000</v>
      </c>
      <c r="B39" s="14" t="s">
        <v>33</v>
      </c>
      <c r="C39" s="22"/>
      <c r="D39" s="17"/>
      <c r="E39" s="26">
        <f>E40</f>
        <v>1270.6</v>
      </c>
      <c r="F39" s="61">
        <f>F40</f>
        <v>902.1</v>
      </c>
      <c r="G39" s="16">
        <f>F39/E39*100</f>
        <v>70.99795372265072</v>
      </c>
    </row>
    <row r="40" spans="1:7" ht="13.5" customHeight="1">
      <c r="A40" s="17">
        <v>41030000</v>
      </c>
      <c r="B40" s="18" t="s">
        <v>44</v>
      </c>
      <c r="C40" s="22"/>
      <c r="D40" s="17"/>
      <c r="E40" s="78">
        <f>E41+E42</f>
        <v>1270.6</v>
      </c>
      <c r="F40" s="79">
        <f>F41+F42</f>
        <v>902.1</v>
      </c>
      <c r="G40" s="21">
        <f>F40/E40*100</f>
        <v>70.99795372265072</v>
      </c>
    </row>
    <row r="41" spans="1:7" ht="38.25" customHeight="1">
      <c r="A41" s="83">
        <v>41034400</v>
      </c>
      <c r="B41" s="18" t="s">
        <v>46</v>
      </c>
      <c r="C41" s="22"/>
      <c r="D41" s="17"/>
      <c r="E41" s="87">
        <v>870.5</v>
      </c>
      <c r="F41" s="95">
        <v>626</v>
      </c>
      <c r="G41" s="93">
        <f>F41/E41*100</f>
        <v>71.91269385410683</v>
      </c>
    </row>
    <row r="42" spans="1:7" ht="13.5" customHeight="1">
      <c r="A42" s="17">
        <v>41035000</v>
      </c>
      <c r="B42" s="18" t="s">
        <v>45</v>
      </c>
      <c r="C42" s="22"/>
      <c r="D42" s="17"/>
      <c r="E42" s="66">
        <v>400.1</v>
      </c>
      <c r="F42" s="67">
        <v>276.1</v>
      </c>
      <c r="G42" s="23">
        <f>F42/E42*100</f>
        <v>69.00774806298425</v>
      </c>
    </row>
    <row r="43" spans="1:7" ht="13.5" customHeight="1" thickBot="1">
      <c r="A43" s="24"/>
      <c r="B43" s="27"/>
      <c r="C43" s="47"/>
      <c r="D43" s="24"/>
      <c r="E43" s="80"/>
      <c r="F43" s="96"/>
      <c r="G43" s="84"/>
    </row>
    <row r="44" spans="1:7" ht="13.5" thickBot="1">
      <c r="A44" s="30"/>
      <c r="B44" s="42" t="s">
        <v>43</v>
      </c>
      <c r="C44" s="48"/>
      <c r="D44" s="100"/>
      <c r="E44" s="76">
        <f>E37+E39</f>
        <v>3100.867</v>
      </c>
      <c r="F44" s="101">
        <f>F37+F39</f>
        <v>2639.716</v>
      </c>
      <c r="G44" s="35">
        <f>F44/E44*100</f>
        <v>85.12832056324892</v>
      </c>
    </row>
    <row r="45" spans="1:7" ht="26.25" hidden="1" thickBot="1">
      <c r="A45" s="13">
        <v>15011700</v>
      </c>
      <c r="B45" s="14" t="s">
        <v>16</v>
      </c>
      <c r="C45" s="49"/>
      <c r="D45" s="13"/>
      <c r="E45" s="66"/>
      <c r="F45" s="67"/>
      <c r="G45" s="21" t="e">
        <f t="shared" si="1"/>
        <v>#DIV/0!</v>
      </c>
    </row>
    <row r="46" spans="1:7" ht="24" customHeight="1" hidden="1">
      <c r="A46" s="24">
        <v>41030600</v>
      </c>
      <c r="B46" s="27" t="s">
        <v>18</v>
      </c>
      <c r="C46" s="47">
        <v>49639.2</v>
      </c>
      <c r="D46" s="24">
        <v>55929.2</v>
      </c>
      <c r="E46" s="68"/>
      <c r="F46" s="69">
        <v>37736.3</v>
      </c>
      <c r="G46" s="21" t="e">
        <f t="shared" si="1"/>
        <v>#DIV/0!</v>
      </c>
    </row>
    <row r="47" spans="1:7" ht="26.25" customHeight="1" hidden="1">
      <c r="A47" s="41"/>
      <c r="B47" s="42" t="s">
        <v>12</v>
      </c>
      <c r="C47" s="32">
        <f>SUM(C38:C46)</f>
        <v>53701.7</v>
      </c>
      <c r="D47" s="50">
        <f>SUM(D38:D46)</f>
        <v>65552</v>
      </c>
      <c r="E47" s="51"/>
      <c r="F47" s="73">
        <f>SUM(F38:F46)</f>
        <v>44819.932</v>
      </c>
      <c r="G47" s="21" t="e">
        <f t="shared" si="1"/>
        <v>#DIV/0!</v>
      </c>
    </row>
    <row r="48" spans="1:7" ht="13.5" thickBot="1">
      <c r="A48" s="30"/>
      <c r="B48" s="42" t="s">
        <v>13</v>
      </c>
      <c r="C48" s="32">
        <f>SUM(C34,C47)</f>
        <v>265603.4</v>
      </c>
      <c r="D48" s="34">
        <f>SUM(D34,D47)</f>
        <v>285808.30000000005</v>
      </c>
      <c r="E48" s="76">
        <f>E34+E44</f>
        <v>96185.702</v>
      </c>
      <c r="F48" s="101">
        <f>F34+F44</f>
        <v>94558.952</v>
      </c>
      <c r="G48" s="35">
        <f t="shared" si="1"/>
        <v>98.30874031568642</v>
      </c>
    </row>
    <row r="49" spans="1:7" ht="16.5" customHeight="1">
      <c r="A49" s="52"/>
      <c r="B49" s="53"/>
      <c r="C49" s="54"/>
      <c r="D49" s="5"/>
      <c r="E49" s="5"/>
      <c r="F49" s="5"/>
      <c r="G49" s="5"/>
    </row>
    <row r="50" spans="1:7" ht="17.25" customHeight="1">
      <c r="A50" s="55" t="s">
        <v>39</v>
      </c>
      <c r="B50" s="56"/>
      <c r="C50" s="56"/>
      <c r="D50" s="56"/>
      <c r="E50" s="56"/>
      <c r="F50" s="57" t="s">
        <v>38</v>
      </c>
      <c r="G50" s="5"/>
    </row>
    <row r="51" spans="1:7" ht="17.25" customHeight="1">
      <c r="A51" s="57" t="s">
        <v>40</v>
      </c>
      <c r="B51" s="58"/>
      <c r="C51" s="59" t="s">
        <v>20</v>
      </c>
      <c r="D51" s="5"/>
      <c r="E51" s="5"/>
      <c r="F51" s="60" t="s">
        <v>29</v>
      </c>
      <c r="G51" s="5"/>
    </row>
    <row r="52" spans="1:7" ht="14.25">
      <c r="A52" s="57" t="s">
        <v>29</v>
      </c>
      <c r="B52" s="6"/>
      <c r="C52" s="5"/>
      <c r="D52" s="5"/>
      <c r="E52" s="5"/>
      <c r="F52" s="5"/>
      <c r="G52" s="5"/>
    </row>
    <row r="53" spans="1:7" ht="12.75">
      <c r="A53" s="5"/>
      <c r="B53" s="6"/>
      <c r="C53" s="5"/>
      <c r="D53" s="5"/>
      <c r="E53" s="5"/>
      <c r="F53" s="5"/>
      <c r="G53" s="5"/>
    </row>
    <row r="54" spans="1:7" ht="12.75">
      <c r="A54" s="5"/>
      <c r="B54" s="6"/>
      <c r="C54" s="5"/>
      <c r="D54" s="5"/>
      <c r="E54" s="5"/>
      <c r="F54" s="5"/>
      <c r="G54" s="5"/>
    </row>
  </sheetData>
  <sheetProtection/>
  <mergeCells count="3">
    <mergeCell ref="A6:G6"/>
    <mergeCell ref="A5:F5"/>
    <mergeCell ref="A7:F7"/>
  </mergeCells>
  <printOptions/>
  <pageMargins left="0.83" right="0.39" top="0.72" bottom="0.52" header="0.56" footer="0.5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2012-10-22T13:36:52Z</cp:lastPrinted>
  <dcterms:created xsi:type="dcterms:W3CDTF">2000-02-21T08:38:24Z</dcterms:created>
  <dcterms:modified xsi:type="dcterms:W3CDTF">2012-12-03T12:15:30Z</dcterms:modified>
  <cp:category/>
  <cp:version/>
  <cp:contentType/>
  <cp:contentStatus/>
</cp:coreProperties>
</file>