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<sst xmlns="http://schemas.openxmlformats.org/spreadsheetml/2006/main" count="74" uniqueCount="65">
  <si>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</si>
  <si>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</si>
  <si>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</si>
  <si>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</si>
  <si>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</si>
  <si>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</si>
  <si>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</si>
  <si>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</si>
  <si>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</si>
  <si>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</si>
  <si>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</si>
  <si>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</si>
  <si>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</si>
  <si>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</si>
  <si>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</si>
  <si>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</si>
  <si>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</si>
  <si>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</si>
  <si>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</si>
  <si>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</si>
  <si>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</si>
  <si>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</si>
  <si>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</si>
  <si>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</si>
  <si>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</si>
  <si>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</si>
  <si>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</si>
  <si>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</si>
  <si>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</si>
  <si>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</si>
  <si>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</si>
  <si>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</si>
  <si>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</si>
  <si>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</si>
  <si>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</si>
  <si>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</si>
  <si>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</si>
  <si>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</si>
  <si>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</si>
  <si>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</si>
  <si>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</si>
  <si>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</si>
  <si>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на відшкодування витрат на поховання учасників бойових дій і інвалідів війни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</si>
  <si>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</si>
  <si>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</si>
  <si>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</si>
  <si>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</si>
  <si>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</si>
  <si>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</si>
  <si>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</si>
  <si>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</si>
  <si>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</si>
  <si>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 xml:space="preserve">_____________________ №                             </t>
  </si>
  <si>
    <t>Субвенція з обласного бюджету місцевим бюджетам на співфінансування проектів-переможців обласного конкурсу проектів та програм розвитку місцевого самоврядування 2012 року</t>
  </si>
  <si>
    <t xml:space="preserve">субвенція з обласного бюджету  на відшкодування витрат на поховання учасників бойових дій та інвалідів війни </t>
  </si>
  <si>
    <t xml:space="preserve">субвенція з обласного бюджету  на покращення надання соціальних послуг найуразливішим верстам населення </t>
  </si>
  <si>
    <t xml:space="preserve">субвенція з обласного бюджету для реалізації норм закону України " Про екстрену медичну допомогу" </t>
  </si>
  <si>
    <t>субвенція з обласного бюджету на медичне обслуговування громадян, які постраждали внаслідок Чернобильської катастрофи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</si>
  <si>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</si>
  <si>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дітями-інвалідам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</si>
  <si>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2013 рік</t>
  </si>
  <si>
    <t xml:space="preserve">Додаток 7 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</si>
  <si>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</si>
  <si>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>Начальник фінансового управління райдержадміністрації</t>
  </si>
  <si>
    <t>С.В.Євдощенко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</si>
</sst>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31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24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3" fillId="0" borderId="0" xfId="0" applyNumberFormat="1" applyFont="1" applyFill="1" applyAlignment="1">
      <alignment horizontal="right" vertical="top" wrapText="1"/>
    </xf>
    <xf numFmtId="196" fontId="1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196" fontId="17" fillId="0" borderId="0" xfId="0" applyNumberFormat="1" applyFont="1" applyFill="1" applyAlignment="1">
      <alignment/>
    </xf>
    <xf numFmtId="0" fontId="6" fillId="0" borderId="0" xfId="0" applyFont="1" applyAlignment="1">
      <alignment horizontal="left" vertical="top" wrapText="1"/>
    </xf>
    <xf numFmtId="183" fontId="5" fillId="0" borderId="0" xfId="0" applyNumberFormat="1" applyFont="1" applyFill="1" applyAlignment="1">
      <alignment vertical="top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84" fontId="1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84" fontId="12" fillId="0" borderId="0" xfId="0" applyNumberFormat="1" applyFont="1" applyFill="1" applyAlignment="1">
      <alignment vertical="top"/>
    </xf>
    <xf numFmtId="184" fontId="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horizontal="right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60" zoomScaleNormal="60" zoomScaleSheetLayoutView="50" zoomScalePageLayoutView="0" workbookViewId="0" topLeftCell="A58">
      <selection activeCell="E27" sqref="E27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6" customWidth="1"/>
    <col min="4" max="4" width="16.625" style="14" customWidth="1"/>
    <col min="5" max="5" width="15.00390625" style="14" customWidth="1"/>
    <col min="6" max="6" width="17.875" style="14" customWidth="1"/>
  </cols>
  <sheetData>
    <row r="1" spans="1:6" s="1" customFormat="1" ht="18.75">
      <c r="A1" s="6"/>
      <c r="B1" s="5"/>
      <c r="C1" s="18"/>
      <c r="D1" s="6"/>
      <c r="E1" s="56" t="s">
        <v>61</v>
      </c>
      <c r="F1" s="56"/>
    </row>
    <row r="2" spans="1:6" s="1" customFormat="1" ht="18.75">
      <c r="A2" s="6"/>
      <c r="B2" s="8"/>
      <c r="C2" s="18"/>
      <c r="D2" s="6"/>
      <c r="E2" s="56" t="s">
        <v>48</v>
      </c>
      <c r="F2" s="56"/>
    </row>
    <row r="3" spans="1:6" s="1" customFormat="1" ht="18.75" customHeight="1">
      <c r="A3" s="6"/>
      <c r="B3" s="5"/>
      <c r="C3" s="18"/>
      <c r="D3" s="6"/>
      <c r="E3" s="62" t="s">
        <v>52</v>
      </c>
      <c r="F3" s="62"/>
    </row>
    <row r="4" spans="1:6" s="1" customFormat="1" ht="57.75" customHeight="1">
      <c r="A4" s="55" t="s">
        <v>60</v>
      </c>
      <c r="B4" s="55"/>
      <c r="C4" s="55"/>
      <c r="D4" s="55"/>
      <c r="E4" s="55"/>
      <c r="F4" s="55"/>
    </row>
    <row r="5" spans="1:6" s="1" customFormat="1" ht="15.75" customHeight="1">
      <c r="A5" s="6"/>
      <c r="B5" s="5" t="s">
        <v>13</v>
      </c>
      <c r="C5" s="18"/>
      <c r="D5" s="6"/>
      <c r="E5" s="61" t="s">
        <v>12</v>
      </c>
      <c r="F5" s="61"/>
    </row>
    <row r="6" spans="1:6" s="1" customFormat="1" ht="24.75" customHeight="1">
      <c r="A6" s="57" t="s">
        <v>16</v>
      </c>
      <c r="B6" s="57" t="s">
        <v>0</v>
      </c>
      <c r="C6" s="59" t="s">
        <v>1</v>
      </c>
      <c r="D6" s="53" t="s">
        <v>2</v>
      </c>
      <c r="E6" s="54"/>
      <c r="F6" s="57" t="s">
        <v>3</v>
      </c>
    </row>
    <row r="7" spans="1:6" s="1" customFormat="1" ht="60" customHeight="1">
      <c r="A7" s="58"/>
      <c r="B7" s="58"/>
      <c r="C7" s="60"/>
      <c r="D7" s="27" t="s">
        <v>36</v>
      </c>
      <c r="E7" s="19" t="s">
        <v>25</v>
      </c>
      <c r="F7" s="58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16351.099999999999</v>
      </c>
      <c r="D9" s="17">
        <f>SUM(D10,)</f>
        <v>0</v>
      </c>
      <c r="E9" s="17"/>
      <c r="F9" s="17">
        <f>SUM(C9:D9)</f>
        <v>16351.099999999999</v>
      </c>
      <c r="H9" s="28"/>
    </row>
    <row r="10" spans="1:8" s="1" customFormat="1" ht="37.5" customHeight="1">
      <c r="A10" s="10">
        <v>11000000</v>
      </c>
      <c r="B10" s="13" t="s">
        <v>5</v>
      </c>
      <c r="C10" s="16">
        <f>C11</f>
        <v>16351.099999999999</v>
      </c>
      <c r="D10" s="16"/>
      <c r="E10" s="16"/>
      <c r="F10" s="16">
        <f aca="true" t="shared" si="0" ref="F10:F33">SUM(C10:D10)</f>
        <v>16351.099999999999</v>
      </c>
      <c r="H10" s="28"/>
    </row>
    <row r="11" spans="1:8" s="1" customFormat="1" ht="18.75" customHeight="1">
      <c r="A11" s="10">
        <v>11010000</v>
      </c>
      <c r="B11" s="13" t="s">
        <v>18</v>
      </c>
      <c r="C11" s="16">
        <f>C12+C13+C14</f>
        <v>16351.099999999999</v>
      </c>
      <c r="D11" s="16"/>
      <c r="E11" s="16"/>
      <c r="F11" s="16">
        <f t="shared" si="0"/>
        <v>16351.099999999999</v>
      </c>
      <c r="H11" s="28"/>
    </row>
    <row r="12" spans="1:8" s="1" customFormat="1" ht="59.25" customHeight="1">
      <c r="A12" s="10">
        <v>11010100</v>
      </c>
      <c r="B12" s="13" t="s">
        <v>28</v>
      </c>
      <c r="C12" s="16">
        <v>15137.3</v>
      </c>
      <c r="D12" s="16"/>
      <c r="E12" s="16"/>
      <c r="F12" s="16">
        <f t="shared" si="0"/>
        <v>15137.3</v>
      </c>
      <c r="H12" s="28"/>
    </row>
    <row r="13" spans="1:8" s="1" customFormat="1" ht="94.5" customHeight="1">
      <c r="A13" s="10">
        <v>11010200</v>
      </c>
      <c r="B13" s="13" t="s">
        <v>29</v>
      </c>
      <c r="C13" s="16">
        <v>217.8</v>
      </c>
      <c r="D13" s="16"/>
      <c r="E13" s="16"/>
      <c r="F13" s="16">
        <f t="shared" si="0"/>
        <v>217.8</v>
      </c>
      <c r="H13" s="28"/>
    </row>
    <row r="14" spans="1:8" s="1" customFormat="1" ht="57" customHeight="1">
      <c r="A14" s="15" t="s">
        <v>30</v>
      </c>
      <c r="B14" s="13" t="s">
        <v>31</v>
      </c>
      <c r="C14" s="16">
        <v>996</v>
      </c>
      <c r="D14" s="16"/>
      <c r="E14" s="16"/>
      <c r="F14" s="16">
        <f>SUM(C14:D14)</f>
        <v>996</v>
      </c>
      <c r="H14" s="28"/>
    </row>
    <row r="15" spans="1:8" s="1" customFormat="1" ht="21" customHeight="1">
      <c r="A15" s="9">
        <v>20000000</v>
      </c>
      <c r="B15" s="4" t="s">
        <v>6</v>
      </c>
      <c r="C15" s="17">
        <f>SUM(C16+C19)</f>
        <v>26.156000000000002</v>
      </c>
      <c r="D15" s="17">
        <f>D22</f>
        <v>591.3</v>
      </c>
      <c r="E15" s="17"/>
      <c r="F15" s="17">
        <f t="shared" si="0"/>
        <v>617.4559999999999</v>
      </c>
      <c r="H15" s="28"/>
    </row>
    <row r="16" spans="1:8" s="1" customFormat="1" ht="41.25" customHeight="1">
      <c r="A16" s="10">
        <v>22000000</v>
      </c>
      <c r="B16" s="2" t="s">
        <v>19</v>
      </c>
      <c r="C16" s="16">
        <f>SUM(C17)</f>
        <v>24.129</v>
      </c>
      <c r="D16" s="16"/>
      <c r="E16" s="16"/>
      <c r="F16" s="16">
        <f t="shared" si="0"/>
        <v>24.129</v>
      </c>
      <c r="H16" s="28"/>
    </row>
    <row r="17" spans="1:8" s="1" customFormat="1" ht="53.25" customHeight="1">
      <c r="A17" s="10">
        <v>22080000</v>
      </c>
      <c r="B17" s="2" t="s">
        <v>20</v>
      </c>
      <c r="C17" s="16">
        <f>C18</f>
        <v>24.129</v>
      </c>
      <c r="D17" s="16"/>
      <c r="E17" s="16"/>
      <c r="F17" s="16">
        <f t="shared" si="0"/>
        <v>24.129</v>
      </c>
      <c r="H17" s="28"/>
    </row>
    <row r="18" spans="1:8" s="1" customFormat="1" ht="54" customHeight="1">
      <c r="A18" s="10">
        <v>22080400</v>
      </c>
      <c r="B18" s="2" t="s">
        <v>21</v>
      </c>
      <c r="C18" s="16">
        <v>24.129</v>
      </c>
      <c r="D18" s="16"/>
      <c r="E18" s="16"/>
      <c r="F18" s="16">
        <f t="shared" si="0"/>
        <v>24.129</v>
      </c>
      <c r="H18" s="28"/>
    </row>
    <row r="19" spans="1:8" s="1" customFormat="1" ht="18.75" customHeight="1">
      <c r="A19" s="10">
        <v>24000000</v>
      </c>
      <c r="B19" s="2" t="s">
        <v>7</v>
      </c>
      <c r="C19" s="16">
        <f>C20</f>
        <v>2.027</v>
      </c>
      <c r="D19" s="16"/>
      <c r="E19" s="16"/>
      <c r="F19" s="16">
        <f t="shared" si="0"/>
        <v>2.027</v>
      </c>
      <c r="H19" s="28"/>
    </row>
    <row r="20" spans="1:8" s="1" customFormat="1" ht="19.5" customHeight="1">
      <c r="A20" s="10">
        <v>24060000</v>
      </c>
      <c r="B20" s="2" t="s">
        <v>17</v>
      </c>
      <c r="C20" s="16">
        <f>C21</f>
        <v>2.027</v>
      </c>
      <c r="D20" s="16"/>
      <c r="E20" s="16"/>
      <c r="F20" s="16">
        <f t="shared" si="0"/>
        <v>2.027</v>
      </c>
      <c r="H20" s="28"/>
    </row>
    <row r="21" spans="1:8" s="1" customFormat="1" ht="19.5" customHeight="1">
      <c r="A21" s="10">
        <v>24060300</v>
      </c>
      <c r="B21" s="2" t="s">
        <v>17</v>
      </c>
      <c r="C21" s="16">
        <v>2.027</v>
      </c>
      <c r="D21" s="16"/>
      <c r="E21" s="16"/>
      <c r="F21" s="16">
        <f t="shared" si="0"/>
        <v>2.027</v>
      </c>
      <c r="H21" s="28"/>
    </row>
    <row r="22" spans="1:8" s="1" customFormat="1" ht="18" customHeight="1">
      <c r="A22" s="10">
        <v>25000000</v>
      </c>
      <c r="B22" s="2" t="s">
        <v>8</v>
      </c>
      <c r="C22" s="16"/>
      <c r="D22" s="16">
        <v>591.3</v>
      </c>
      <c r="E22" s="16"/>
      <c r="F22" s="16">
        <f t="shared" si="0"/>
        <v>591.3</v>
      </c>
      <c r="H22" s="28"/>
    </row>
    <row r="23" spans="1:8" s="1" customFormat="1" ht="24" customHeight="1">
      <c r="A23" s="10"/>
      <c r="B23" s="39" t="s">
        <v>49</v>
      </c>
      <c r="C23" s="17">
        <f>C9+C15</f>
        <v>16377.256</v>
      </c>
      <c r="D23" s="17">
        <f>D9+D15</f>
        <v>591.3</v>
      </c>
      <c r="E23" s="17">
        <f>E9+E15</f>
        <v>0</v>
      </c>
      <c r="F23" s="17">
        <f>F9+F15</f>
        <v>16968.555999999997</v>
      </c>
      <c r="H23" s="28"/>
    </row>
    <row r="24" spans="1:8" s="1" customFormat="1" ht="24" customHeight="1">
      <c r="A24" s="9">
        <v>40000000</v>
      </c>
      <c r="B24" s="4" t="s">
        <v>9</v>
      </c>
      <c r="C24" s="17">
        <f>SUM(C25)</f>
        <v>120442.58</v>
      </c>
      <c r="D24" s="17">
        <f>SUM(D25)</f>
        <v>1554.3</v>
      </c>
      <c r="E24" s="17">
        <f>SUM(E25)</f>
        <v>217</v>
      </c>
      <c r="F24" s="17">
        <f t="shared" si="0"/>
        <v>121996.88</v>
      </c>
      <c r="H24" s="28"/>
    </row>
    <row r="25" spans="1:8" s="1" customFormat="1" ht="21" customHeight="1">
      <c r="A25" s="10">
        <v>41000000</v>
      </c>
      <c r="B25" s="2" t="s">
        <v>10</v>
      </c>
      <c r="C25" s="16">
        <f>C26+C29</f>
        <v>120442.58</v>
      </c>
      <c r="D25" s="16">
        <f>D26+D29</f>
        <v>1554.3</v>
      </c>
      <c r="E25" s="16">
        <f>E26+E29</f>
        <v>217</v>
      </c>
      <c r="F25" s="16">
        <f>F26+F29</f>
        <v>121996.88</v>
      </c>
      <c r="H25" s="28"/>
    </row>
    <row r="26" spans="1:8" s="1" customFormat="1" ht="31.5" customHeight="1">
      <c r="A26" s="9">
        <v>41020000</v>
      </c>
      <c r="B26" s="3" t="s">
        <v>14</v>
      </c>
      <c r="C26" s="17">
        <f>C27+C28</f>
        <v>65596.3</v>
      </c>
      <c r="D26" s="29">
        <f>D27+D28</f>
        <v>0</v>
      </c>
      <c r="E26" s="29">
        <f>E27+E28</f>
        <v>0</v>
      </c>
      <c r="F26" s="17">
        <f>C26+D26</f>
        <v>65596.3</v>
      </c>
      <c r="H26" s="28"/>
    </row>
    <row r="27" spans="1:8" s="1" customFormat="1" ht="37.5">
      <c r="A27" s="10">
        <v>41020100</v>
      </c>
      <c r="B27" s="2" t="s">
        <v>22</v>
      </c>
      <c r="C27" s="16">
        <v>64324.2</v>
      </c>
      <c r="D27" s="16"/>
      <c r="E27" s="16"/>
      <c r="F27" s="16">
        <f t="shared" si="0"/>
        <v>64324.2</v>
      </c>
      <c r="H27" s="28"/>
    </row>
    <row r="28" spans="1:8" s="1" customFormat="1" ht="62.25" customHeight="1">
      <c r="A28" s="10">
        <v>41020600</v>
      </c>
      <c r="B28" s="2" t="s">
        <v>23</v>
      </c>
      <c r="C28" s="16">
        <v>1272.1</v>
      </c>
      <c r="D28" s="16"/>
      <c r="E28" s="16"/>
      <c r="F28" s="16">
        <f t="shared" si="0"/>
        <v>1272.1</v>
      </c>
      <c r="H28" s="28"/>
    </row>
    <row r="29" spans="1:8" s="1" customFormat="1" ht="27.75" customHeight="1">
      <c r="A29" s="9">
        <v>41030000</v>
      </c>
      <c r="B29" s="3" t="s">
        <v>15</v>
      </c>
      <c r="C29" s="17">
        <f>C30+C31+C32+C33+C35+C40+C49+C60</f>
        <v>54846.28</v>
      </c>
      <c r="D29" s="17">
        <f>D34+D35</f>
        <v>1554.3</v>
      </c>
      <c r="E29" s="17">
        <f>E34+E35</f>
        <v>217</v>
      </c>
      <c r="F29" s="17">
        <f>SUM(C29+D29)</f>
        <v>56400.58</v>
      </c>
      <c r="H29" s="28"/>
    </row>
    <row r="30" spans="1:8" s="1" customFormat="1" ht="77.25" customHeight="1">
      <c r="A30" s="10">
        <v>41030600</v>
      </c>
      <c r="B30" s="2" t="s">
        <v>35</v>
      </c>
      <c r="C30" s="16">
        <v>48588.7</v>
      </c>
      <c r="D30" s="16"/>
      <c r="E30" s="22"/>
      <c r="F30" s="16">
        <f t="shared" si="0"/>
        <v>48588.7</v>
      </c>
      <c r="H30" s="28"/>
    </row>
    <row r="31" spans="1:8" s="1" customFormat="1" ht="138" customHeight="1">
      <c r="A31" s="10">
        <v>41030800</v>
      </c>
      <c r="B31" s="2" t="s">
        <v>32</v>
      </c>
      <c r="C31" s="16">
        <v>3387.9</v>
      </c>
      <c r="D31" s="30">
        <v>0</v>
      </c>
      <c r="E31" s="23" t="s">
        <v>13</v>
      </c>
      <c r="F31" s="16">
        <f t="shared" si="0"/>
        <v>3387.9</v>
      </c>
      <c r="H31" s="28"/>
    </row>
    <row r="32" spans="1:8" s="1" customFormat="1" ht="289.5" customHeight="1">
      <c r="A32" s="10">
        <v>41030900</v>
      </c>
      <c r="B32" s="2" t="s">
        <v>27</v>
      </c>
      <c r="C32" s="16">
        <v>328.8</v>
      </c>
      <c r="D32" s="16"/>
      <c r="E32" s="16"/>
      <c r="F32" s="16">
        <f t="shared" si="0"/>
        <v>328.8</v>
      </c>
      <c r="H32" s="28"/>
    </row>
    <row r="33" spans="1:8" s="1" customFormat="1" ht="84.75" customHeight="1">
      <c r="A33" s="10">
        <v>41031000</v>
      </c>
      <c r="B33" s="2" t="s">
        <v>33</v>
      </c>
      <c r="C33" s="16">
        <v>527.7</v>
      </c>
      <c r="D33" s="16"/>
      <c r="E33" s="16"/>
      <c r="F33" s="16">
        <f t="shared" si="0"/>
        <v>527.7</v>
      </c>
      <c r="H33" s="28"/>
    </row>
    <row r="34" spans="1:8" s="1" customFormat="1" ht="79.5" customHeight="1">
      <c r="A34" s="11" t="s">
        <v>24</v>
      </c>
      <c r="B34" s="2" t="s">
        <v>34</v>
      </c>
      <c r="C34" s="16" t="s">
        <v>13</v>
      </c>
      <c r="D34" s="16">
        <v>940.4</v>
      </c>
      <c r="E34" s="16"/>
      <c r="F34" s="16">
        <f>SUM(C34:D34)</f>
        <v>940.4</v>
      </c>
      <c r="H34" s="28"/>
    </row>
    <row r="35" spans="1:8" s="1" customFormat="1" ht="23.25" customHeight="1">
      <c r="A35" s="36">
        <v>41035000</v>
      </c>
      <c r="B35" s="32" t="s">
        <v>37</v>
      </c>
      <c r="C35" s="16">
        <f>C38</f>
        <v>120</v>
      </c>
      <c r="D35" s="16">
        <f>D37+D39</f>
        <v>613.9</v>
      </c>
      <c r="E35" s="16">
        <f>E37+E39</f>
        <v>217</v>
      </c>
      <c r="F35" s="16">
        <f>C35+D35</f>
        <v>733.9</v>
      </c>
      <c r="H35" s="28"/>
    </row>
    <row r="36" spans="1:8" s="1" customFormat="1" ht="28.5" customHeight="1">
      <c r="A36" s="36"/>
      <c r="B36" s="32" t="s">
        <v>38</v>
      </c>
      <c r="C36" s="16"/>
      <c r="D36" s="16"/>
      <c r="E36" s="16"/>
      <c r="F36" s="16"/>
      <c r="H36" s="28"/>
    </row>
    <row r="37" spans="1:8" s="1" customFormat="1" ht="84" customHeight="1">
      <c r="A37" s="36"/>
      <c r="B37" s="32" t="s">
        <v>39</v>
      </c>
      <c r="C37" s="17" t="s">
        <v>13</v>
      </c>
      <c r="D37" s="16">
        <v>396.9</v>
      </c>
      <c r="E37" s="16"/>
      <c r="F37" s="16">
        <v>396.9</v>
      </c>
      <c r="H37" s="28"/>
    </row>
    <row r="38" spans="1:8" s="1" customFormat="1" ht="81" customHeight="1">
      <c r="A38" s="36"/>
      <c r="B38" s="32" t="s">
        <v>53</v>
      </c>
      <c r="C38" s="16">
        <v>120</v>
      </c>
      <c r="D38" s="16"/>
      <c r="E38" s="16"/>
      <c r="F38" s="16">
        <v>120</v>
      </c>
      <c r="H38" s="28"/>
    </row>
    <row r="39" spans="1:8" s="1" customFormat="1" ht="81" customHeight="1">
      <c r="A39" s="36"/>
      <c r="B39" s="35" t="s">
        <v>62</v>
      </c>
      <c r="C39" s="16"/>
      <c r="D39" s="16">
        <v>217</v>
      </c>
      <c r="E39" s="16">
        <v>217</v>
      </c>
      <c r="F39" s="16">
        <f>C39+D39</f>
        <v>217</v>
      </c>
      <c r="H39" s="28"/>
    </row>
    <row r="40" spans="1:8" s="1" customFormat="1" ht="60" customHeight="1">
      <c r="A40" s="36">
        <v>41035200</v>
      </c>
      <c r="B40" s="33" t="s">
        <v>40</v>
      </c>
      <c r="C40" s="16">
        <f>C42+C43+C44+C45+C46+C47</f>
        <v>1360</v>
      </c>
      <c r="D40" s="16"/>
      <c r="E40" s="16"/>
      <c r="F40" s="16">
        <f>F42+F43+F44+F45+F46+F47</f>
        <v>1360</v>
      </c>
      <c r="H40" s="28"/>
    </row>
    <row r="41" spans="1:8" s="1" customFormat="1" ht="27.75" customHeight="1">
      <c r="A41" s="31"/>
      <c r="B41" s="33" t="s">
        <v>38</v>
      </c>
      <c r="C41" s="16"/>
      <c r="D41" s="16"/>
      <c r="E41" s="16"/>
      <c r="F41" s="16"/>
      <c r="H41" s="28"/>
    </row>
    <row r="42" spans="1:8" s="1" customFormat="1" ht="66" customHeight="1">
      <c r="A42" s="31"/>
      <c r="B42" s="31" t="s">
        <v>47</v>
      </c>
      <c r="C42" s="16">
        <v>260.7</v>
      </c>
      <c r="D42" s="16"/>
      <c r="E42" s="16"/>
      <c r="F42" s="16">
        <v>260.7</v>
      </c>
      <c r="H42" s="28"/>
    </row>
    <row r="43" spans="1:8" s="1" customFormat="1" ht="98.25" customHeight="1">
      <c r="A43" s="31"/>
      <c r="B43" s="31" t="s">
        <v>41</v>
      </c>
      <c r="C43" s="16">
        <v>9</v>
      </c>
      <c r="D43" s="16"/>
      <c r="E43" s="16"/>
      <c r="F43" s="16">
        <v>9</v>
      </c>
      <c r="H43" s="28"/>
    </row>
    <row r="44" spans="1:8" s="1" customFormat="1" ht="64.5" customHeight="1">
      <c r="A44" s="31"/>
      <c r="B44" s="31" t="s">
        <v>54</v>
      </c>
      <c r="C44" s="16">
        <v>18</v>
      </c>
      <c r="D44" s="16"/>
      <c r="E44" s="16"/>
      <c r="F44" s="16">
        <v>18</v>
      </c>
      <c r="H44" s="28"/>
    </row>
    <row r="45" spans="1:8" s="1" customFormat="1" ht="64.5" customHeight="1">
      <c r="A45" s="31"/>
      <c r="B45" s="31" t="s">
        <v>55</v>
      </c>
      <c r="C45" s="16">
        <v>538.6</v>
      </c>
      <c r="D45" s="16"/>
      <c r="E45" s="16"/>
      <c r="F45" s="16">
        <v>538.6</v>
      </c>
      <c r="H45" s="28"/>
    </row>
    <row r="46" spans="1:8" s="1" customFormat="1" ht="47.25" customHeight="1">
      <c r="A46" s="31"/>
      <c r="B46" s="31" t="s">
        <v>56</v>
      </c>
      <c r="C46" s="16">
        <v>476.3</v>
      </c>
      <c r="D46" s="16"/>
      <c r="E46" s="16"/>
      <c r="F46" s="16">
        <v>476.3</v>
      </c>
      <c r="H46" s="28"/>
    </row>
    <row r="47" spans="1:8" s="1" customFormat="1" ht="63" customHeight="1">
      <c r="A47" s="31"/>
      <c r="B47" s="32" t="s">
        <v>57</v>
      </c>
      <c r="C47" s="16">
        <v>57.4</v>
      </c>
      <c r="D47" s="17"/>
      <c r="E47" s="17"/>
      <c r="F47" s="16">
        <v>57.4</v>
      </c>
      <c r="H47" s="28"/>
    </row>
    <row r="48" spans="1:8" s="1" customFormat="1" ht="6" customHeight="1" hidden="1">
      <c r="A48" s="31"/>
      <c r="B48" s="31" t="s">
        <v>42</v>
      </c>
      <c r="C48" s="24"/>
      <c r="D48" s="24"/>
      <c r="E48" s="24"/>
      <c r="F48" s="24"/>
      <c r="H48" s="28"/>
    </row>
    <row r="49" spans="1:8" s="1" customFormat="1" ht="64.5" customHeight="1">
      <c r="A49" s="31">
        <v>41035600</v>
      </c>
      <c r="B49" s="33" t="s">
        <v>43</v>
      </c>
      <c r="C49" s="24">
        <f>C53+C54</f>
        <v>194.98000000000002</v>
      </c>
      <c r="D49" s="24"/>
      <c r="E49" s="24"/>
      <c r="F49" s="43">
        <f>C49+D49</f>
        <v>194.98000000000002</v>
      </c>
      <c r="H49" s="28"/>
    </row>
    <row r="50" spans="1:8" s="1" customFormat="1" ht="11.25" customHeight="1">
      <c r="A50" s="34"/>
      <c r="B50" s="34"/>
      <c r="C50" s="6"/>
      <c r="D50" s="6"/>
      <c r="E50" s="6"/>
      <c r="F50" s="6"/>
      <c r="H50" s="28"/>
    </row>
    <row r="51" spans="1:8" s="1" customFormat="1" ht="9" customHeight="1" hidden="1">
      <c r="A51" s="31"/>
      <c r="B51" s="35"/>
      <c r="C51" s="6"/>
      <c r="D51" s="6"/>
      <c r="E51" s="6"/>
      <c r="F51" s="6"/>
      <c r="H51" s="28"/>
    </row>
    <row r="52" spans="1:8" s="1" customFormat="1" ht="19.5" customHeight="1">
      <c r="A52" s="31"/>
      <c r="B52" s="35" t="s">
        <v>38</v>
      </c>
      <c r="C52" s="25"/>
      <c r="D52" s="25"/>
      <c r="E52" s="7"/>
      <c r="F52" s="5"/>
      <c r="H52" s="28"/>
    </row>
    <row r="53" spans="1:8" s="1" customFormat="1" ht="46.5" customHeight="1">
      <c r="A53" s="31"/>
      <c r="B53" s="35" t="s">
        <v>50</v>
      </c>
      <c r="C53" s="40">
        <v>152</v>
      </c>
      <c r="D53" s="41"/>
      <c r="E53" s="42"/>
      <c r="F53" s="40">
        <f>C53+D53</f>
        <v>152</v>
      </c>
      <c r="H53" s="28"/>
    </row>
    <row r="54" spans="1:8" s="1" customFormat="1" ht="19.5" customHeight="1">
      <c r="A54" s="31"/>
      <c r="B54" s="35" t="s">
        <v>51</v>
      </c>
      <c r="C54" s="43">
        <f>C56+C57+C58+C59</f>
        <v>42.980000000000004</v>
      </c>
      <c r="D54" s="44"/>
      <c r="E54" s="45"/>
      <c r="F54" s="43">
        <f>C54+D54</f>
        <v>42.980000000000004</v>
      </c>
      <c r="H54" s="28"/>
    </row>
    <row r="55" spans="1:8" s="1" customFormat="1" ht="19.5" customHeight="1">
      <c r="A55" s="31"/>
      <c r="B55" s="35" t="s">
        <v>38</v>
      </c>
      <c r="C55" s="44"/>
      <c r="D55" s="44"/>
      <c r="E55" s="45"/>
      <c r="F55" s="46"/>
      <c r="H55" s="28"/>
    </row>
    <row r="56" spans="1:8" s="1" customFormat="1" ht="112.5">
      <c r="A56" s="31"/>
      <c r="B56" s="31" t="s">
        <v>44</v>
      </c>
      <c r="C56" s="43">
        <v>25.2</v>
      </c>
      <c r="D56" s="44"/>
      <c r="E56" s="47" t="s">
        <v>13</v>
      </c>
      <c r="F56" s="52">
        <v>25.2</v>
      </c>
      <c r="H56" s="28"/>
    </row>
    <row r="57" spans="1:8" s="1" customFormat="1" ht="75">
      <c r="A57" s="31"/>
      <c r="B57" s="32" t="s">
        <v>58</v>
      </c>
      <c r="C57" s="48">
        <v>3.7</v>
      </c>
      <c r="D57" s="49"/>
      <c r="E57" s="49"/>
      <c r="F57" s="48">
        <v>3.7</v>
      </c>
      <c r="H57" s="28"/>
    </row>
    <row r="58" spans="1:8" s="1" customFormat="1" ht="102.75" customHeight="1">
      <c r="A58" s="31"/>
      <c r="B58" s="32" t="s">
        <v>59</v>
      </c>
      <c r="C58" s="48">
        <v>8.8</v>
      </c>
      <c r="D58" s="50"/>
      <c r="E58" s="50"/>
      <c r="F58" s="50">
        <v>8.8</v>
      </c>
      <c r="H58" s="28"/>
    </row>
    <row r="59" spans="1:8" s="1" customFormat="1" ht="75">
      <c r="A59" s="31"/>
      <c r="B59" s="31" t="s">
        <v>45</v>
      </c>
      <c r="C59" s="48">
        <v>5.28</v>
      </c>
      <c r="D59" s="51"/>
      <c r="E59" s="51"/>
      <c r="F59" s="48">
        <v>5.28</v>
      </c>
      <c r="H59" s="28"/>
    </row>
    <row r="60" spans="1:8" s="1" customFormat="1" ht="146.25" customHeight="1">
      <c r="A60" s="31">
        <v>41035800</v>
      </c>
      <c r="B60" s="35" t="s">
        <v>46</v>
      </c>
      <c r="C60" s="48">
        <v>338.2</v>
      </c>
      <c r="D60" s="49"/>
      <c r="E60" s="49"/>
      <c r="F60" s="48">
        <v>338.2</v>
      </c>
      <c r="H60" s="28"/>
    </row>
    <row r="61" spans="1:8" s="1" customFormat="1" ht="18">
      <c r="A61" s="14"/>
      <c r="B61" s="7"/>
      <c r="C61" s="14"/>
      <c r="D61" s="14"/>
      <c r="E61" s="14"/>
      <c r="F61" s="1" t="s">
        <v>13</v>
      </c>
      <c r="H61" s="28"/>
    </row>
    <row r="62" spans="1:8" s="1" customFormat="1" ht="18.75">
      <c r="A62" s="31"/>
      <c r="B62" s="37" t="s">
        <v>11</v>
      </c>
      <c r="C62" s="38">
        <f>C9+C15+C24</f>
        <v>136819.836</v>
      </c>
      <c r="D62" s="38">
        <f>D15+D24</f>
        <v>2145.6</v>
      </c>
      <c r="E62" s="38">
        <f>E15+E24</f>
        <v>217</v>
      </c>
      <c r="F62" s="38">
        <f>F9+F15+F24</f>
        <v>138965.436</v>
      </c>
      <c r="H62" s="28"/>
    </row>
    <row r="63" spans="1:8" s="1" customFormat="1" ht="18">
      <c r="A63" s="14"/>
      <c r="B63" s="7"/>
      <c r="C63" s="14"/>
      <c r="D63" s="14"/>
      <c r="E63" s="14"/>
      <c r="F63" s="14"/>
      <c r="H63" s="28"/>
    </row>
    <row r="64" spans="1:8" s="1" customFormat="1" ht="18">
      <c r="A64" s="14"/>
      <c r="B64" s="7"/>
      <c r="C64" s="14"/>
      <c r="D64" s="14"/>
      <c r="E64" s="14"/>
      <c r="F64" s="14"/>
      <c r="H64" s="28"/>
    </row>
    <row r="65" spans="1:8" s="1" customFormat="1" ht="18.75">
      <c r="A65" s="5" t="s">
        <v>63</v>
      </c>
      <c r="B65" s="5"/>
      <c r="C65" s="5"/>
      <c r="D65" s="5" t="s">
        <v>64</v>
      </c>
      <c r="E65" s="5"/>
      <c r="F65" s="5"/>
      <c r="H65" s="28"/>
    </row>
    <row r="66" spans="1:6" ht="18.75">
      <c r="A66" s="5"/>
      <c r="B66" s="5"/>
      <c r="C66" s="5"/>
      <c r="D66" s="5"/>
      <c r="E66" s="5"/>
      <c r="F66" s="5"/>
    </row>
    <row r="67" spans="1:6" ht="18.75">
      <c r="A67" s="5"/>
      <c r="B67" s="5"/>
      <c r="C67" s="5"/>
      <c r="D67" s="5"/>
      <c r="E67" s="5"/>
      <c r="F67" s="5"/>
    </row>
    <row r="68" ht="18">
      <c r="C68" s="14"/>
    </row>
    <row r="69" ht="18">
      <c r="C69" s="1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6" r:id="rId1"/>
  <headerFooter alignWithMargins="0">
    <oddFooter>&amp;C&amp;P</oddFooter>
  </headerFooter>
  <rowBreaks count="3" manualBreakCount="3">
    <brk id="31" max="5" man="1"/>
    <brk id="47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2013-01-09T15:22:49Z</cp:lastPrinted>
  <dcterms:created xsi:type="dcterms:W3CDTF">2002-10-23T13:00:01Z</dcterms:created>
  <dcterms:modified xsi:type="dcterms:W3CDTF">2013-01-21T16:01:32Z</dcterms:modified>
  <cp:category/>
  <cp:version/>
  <cp:contentType/>
  <cp:contentStatus/>
</cp:coreProperties>
</file>