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<sst xmlns="http://schemas.openxmlformats.org/spreadsheetml/2006/main" count="90" uniqueCount="90">
  <si>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</si>
  <si>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</si>
  <si>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</si>
  <si>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</si>
  <si>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</si>
  <si>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</si>
  <si>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</si>
  <si>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</si>
  <si>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</si>
  <si>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</si>
  <si>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</si>
  <si>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</si>
  <si>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</si>
  <si>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</si>
  <si>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</si>
  <si>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</si>
  <si>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</si>
  <si>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</si>
  <si>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</si>
  <si>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</si>
  <si>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</si>
  <si>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</si>
  <si>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</si>
  <si>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</si>
  <si>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</si>
  <si>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</si>
  <si>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</si>
  <si>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</si>
  <si>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</si>
  <si>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</si>
  <si>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</si>
  <si>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</si>
  <si>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</si>
  <si>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</si>
  <si>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</si>
  <si>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</si>
  <si>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</si>
  <si>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</si>
  <si>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</si>
  <si>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</si>
  <si>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</si>
  <si>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</si>
  <si>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</si>
  <si>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</si>
  <si>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</si>
  <si>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</si>
  <si>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</si>
  <si>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</si>
  <si>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</si>
  <si>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</si>
  <si>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</si>
  <si>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</si>
  <si>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</si>
  <si>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</si>
  <si>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</si>
  <si>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</si>
  <si>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</si>
  <si>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</si>
  <si>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</si>
  <si>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</si>
  <si>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</si>
  <si>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</si>
  <si>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</si>
  <si>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</si>
  <si>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</si>
  <si>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</si>
  <si>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</si>
  <si>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</si>
  <si>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</si>
  <si>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</si>
  <si>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</si>
  <si>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</si>
  <si>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</si>
  <si>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</si>
  <si>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</si>
  <si>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</si>
  <si>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</si>
  <si>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</si>
  <si>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</si>
  <si>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</si>
  <si>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</si>
  <si>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</si>
  <si>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</si>
  <si>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</si>
  <si>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</si>
  <si>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</si>
  <si>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</si>
  <si>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</si>
  <si>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</si>
  <si>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січень-червень 2013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</si>
</sst>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89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D15+D19+D25+D30+D32+D35+D39</f>
        <v>75374.80500000001</v>
      </c>
      <c r="E14" s="6">
        <f>E15+E19+E25+E30+E32+E35+E39</f>
        <v>933.3259999999999</v>
      </c>
      <c r="F14" s="7">
        <f>D14+E14</f>
        <v>76308.13100000001</v>
      </c>
    </row>
    <row r="15" spans="2:6" ht="14.25">
      <c r="B15" s="4" t="s">
        <v>28</v>
      </c>
      <c r="C15" s="5" t="s">
        <v>52</v>
      </c>
      <c r="D15" s="6">
        <f>D16+D18</f>
        <v>36456.007</v>
      </c>
      <c r="E15" s="6">
        <f>E16+E18</f>
        <v>124.92500000000001</v>
      </c>
      <c r="F15" s="7">
        <f aca="true" t="shared" si="0" ref="F15:F51">D15+E15</f>
        <v>36580.932</v>
      </c>
    </row>
    <row r="16" spans="2:6" ht="12.75">
      <c r="B16" s="8" t="s">
        <v>30</v>
      </c>
      <c r="C16" s="9" t="s">
        <v>51</v>
      </c>
      <c r="D16" s="10">
        <v>26843.96</v>
      </c>
      <c r="E16" s="15">
        <v>91.68</v>
      </c>
      <c r="F16" s="10">
        <f>D16+E16</f>
        <v>26935.64</v>
      </c>
    </row>
    <row r="17" spans="2:6" ht="12.75">
      <c r="B17" s="8" t="s">
        <v>50</v>
      </c>
      <c r="C17" s="9" t="s">
        <v>1</v>
      </c>
      <c r="D17" s="10">
        <v>26843.96</v>
      </c>
      <c r="E17" s="15">
        <v>91.68</v>
      </c>
      <c r="F17" s="10">
        <f>D17+E17</f>
        <v>26935.64</v>
      </c>
    </row>
    <row r="18" spans="2:6" ht="12.75">
      <c r="B18" s="8" t="s">
        <v>46</v>
      </c>
      <c r="C18" s="9" t="s">
        <v>2</v>
      </c>
      <c r="D18" s="10">
        <v>9612.047</v>
      </c>
      <c r="E18" s="15">
        <v>33.245</v>
      </c>
      <c r="F18" s="10">
        <f>D18+E18</f>
        <v>9645.292000000001</v>
      </c>
    </row>
    <row r="19" spans="2:6" ht="12.75">
      <c r="B19" s="18" t="s">
        <v>53</v>
      </c>
      <c r="C19" s="19" t="s">
        <v>54</v>
      </c>
      <c r="D19" s="21">
        <f>D20+D21+D22+D23+D24</f>
        <v>2938.1749999999997</v>
      </c>
      <c r="E19" s="21">
        <f>E20+E21+E22+E23+E24</f>
        <v>565.4359999999998</v>
      </c>
      <c r="F19" s="21">
        <f>D19+E19</f>
        <v>3503.6109999999994</v>
      </c>
    </row>
    <row r="20" spans="2:6" ht="12.75">
      <c r="B20" s="8" t="s">
        <v>55</v>
      </c>
      <c r="C20" s="9" t="s">
        <v>3</v>
      </c>
      <c r="D20" s="15">
        <v>729.53</v>
      </c>
      <c r="E20" s="15">
        <f>77.786+101.397</f>
        <v>179.183</v>
      </c>
      <c r="F20" s="10">
        <f t="shared" si="0"/>
        <v>908.713</v>
      </c>
    </row>
    <row r="21" spans="2:6" ht="12.75">
      <c r="B21" s="8" t="s">
        <v>56</v>
      </c>
      <c r="C21" s="9" t="s">
        <v>4</v>
      </c>
      <c r="D21" s="10">
        <v>485.574</v>
      </c>
      <c r="E21" s="15">
        <f>13.341+97.934</f>
        <v>111.27499999999999</v>
      </c>
      <c r="F21" s="10">
        <f t="shared" si="0"/>
        <v>596.849</v>
      </c>
    </row>
    <row r="22" spans="2:6" ht="12.75">
      <c r="B22" s="8" t="s">
        <v>57</v>
      </c>
      <c r="C22" s="9" t="s">
        <v>5</v>
      </c>
      <c r="D22" s="10">
        <v>1218.653</v>
      </c>
      <c r="E22" s="15">
        <f>3.932+237.22</f>
        <v>241.152</v>
      </c>
      <c r="F22" s="10">
        <f t="shared" si="0"/>
        <v>1459.805</v>
      </c>
    </row>
    <row r="23" spans="2:6" ht="12.75">
      <c r="B23" s="8" t="s">
        <v>58</v>
      </c>
      <c r="C23" s="9" t="s">
        <v>6</v>
      </c>
      <c r="D23" s="15">
        <v>483.448</v>
      </c>
      <c r="E23" s="15">
        <v>32.074</v>
      </c>
      <c r="F23" s="10">
        <f t="shared" si="0"/>
        <v>515.5219999999999</v>
      </c>
    </row>
    <row r="24" spans="2:6" ht="12.75">
      <c r="B24" s="8" t="s">
        <v>59</v>
      </c>
      <c r="C24" s="9" t="s">
        <v>8</v>
      </c>
      <c r="D24" s="10">
        <v>20.97</v>
      </c>
      <c r="E24" s="15">
        <f>1.752</f>
        <v>1.752</v>
      </c>
      <c r="F24" s="10">
        <f t="shared" si="0"/>
        <v>22.721999999999998</v>
      </c>
    </row>
    <row r="25" spans="2:6" ht="12.75">
      <c r="B25" s="18" t="s">
        <v>60</v>
      </c>
      <c r="C25" s="19" t="s">
        <v>9</v>
      </c>
      <c r="D25" s="21">
        <f>D26+D27+D28+D29</f>
        <v>4202.961</v>
      </c>
      <c r="E25" s="21">
        <f>E26+E27+E28+E29</f>
        <v>1.07</v>
      </c>
      <c r="F25" s="21">
        <f t="shared" si="0"/>
        <v>4204.031</v>
      </c>
    </row>
    <row r="26" spans="2:6" ht="12.75">
      <c r="B26" s="8" t="s">
        <v>61</v>
      </c>
      <c r="C26" s="9" t="s">
        <v>10</v>
      </c>
      <c r="D26" s="10">
        <v>101.905</v>
      </c>
      <c r="E26" s="24">
        <f>0.928</f>
        <v>0.928</v>
      </c>
      <c r="F26" s="10">
        <f t="shared" si="0"/>
        <v>102.833</v>
      </c>
    </row>
    <row r="27" spans="2:6" ht="12.75">
      <c r="B27" s="8" t="s">
        <v>62</v>
      </c>
      <c r="C27" s="9" t="s">
        <v>11</v>
      </c>
      <c r="D27" s="10">
        <v>792.249</v>
      </c>
      <c r="E27" s="24">
        <v>0</v>
      </c>
      <c r="F27" s="10">
        <f t="shared" si="0"/>
        <v>792.249</v>
      </c>
    </row>
    <row r="28" spans="2:6" ht="12.75">
      <c r="B28" s="8" t="s">
        <v>63</v>
      </c>
      <c r="C28" s="9" t="s">
        <v>12</v>
      </c>
      <c r="D28" s="10">
        <v>3306.992</v>
      </c>
      <c r="E28" s="24">
        <v>0</v>
      </c>
      <c r="F28" s="10">
        <f t="shared" si="0"/>
        <v>3306.992</v>
      </c>
    </row>
    <row r="29" spans="2:6" ht="12.75">
      <c r="B29" s="8" t="s">
        <v>64</v>
      </c>
      <c r="C29" s="9" t="s">
        <v>13</v>
      </c>
      <c r="D29" s="10">
        <v>1.815</v>
      </c>
      <c r="E29" s="15">
        <f>0.142</f>
        <v>0.142</v>
      </c>
      <c r="F29" s="10">
        <f t="shared" si="0"/>
        <v>1.9569999999999999</v>
      </c>
    </row>
    <row r="30" spans="2:6" ht="12.75">
      <c r="B30" s="18" t="s">
        <v>65</v>
      </c>
      <c r="C30" s="19" t="s">
        <v>14</v>
      </c>
      <c r="D30" s="21">
        <f>D31</f>
        <v>153.338</v>
      </c>
      <c r="E30" s="21">
        <f>E31</f>
        <v>0.347</v>
      </c>
      <c r="F30" s="21">
        <f t="shared" si="0"/>
        <v>153.685</v>
      </c>
    </row>
    <row r="31" spans="2:6" ht="12.75">
      <c r="B31" s="8" t="s">
        <v>66</v>
      </c>
      <c r="C31" s="9" t="s">
        <v>15</v>
      </c>
      <c r="D31" s="10">
        <v>153.338</v>
      </c>
      <c r="E31" s="15">
        <v>0.347</v>
      </c>
      <c r="F31" s="10">
        <f t="shared" si="0"/>
        <v>153.685</v>
      </c>
    </row>
    <row r="32" spans="2:6" ht="14.25">
      <c r="B32" s="4" t="s">
        <v>67</v>
      </c>
      <c r="C32" s="5" t="s">
        <v>68</v>
      </c>
      <c r="D32" s="6">
        <f>D33+D34</f>
        <v>3822.973</v>
      </c>
      <c r="E32" s="6">
        <f>E33+E34</f>
        <v>186.414</v>
      </c>
      <c r="F32" s="6">
        <f>D32+E32</f>
        <v>4009.3869999999997</v>
      </c>
    </row>
    <row r="33" spans="2:6" ht="12.75">
      <c r="B33" s="8" t="s">
        <v>69</v>
      </c>
      <c r="C33" s="9" t="s">
        <v>16</v>
      </c>
      <c r="D33" s="10">
        <v>94.196</v>
      </c>
      <c r="E33" s="10">
        <v>0</v>
      </c>
      <c r="F33" s="10">
        <f t="shared" si="0"/>
        <v>94.196</v>
      </c>
    </row>
    <row r="34" spans="2:6" ht="12.75">
      <c r="B34" s="8" t="s">
        <v>70</v>
      </c>
      <c r="C34" s="9" t="s">
        <v>17</v>
      </c>
      <c r="D34" s="10">
        <v>3728.777</v>
      </c>
      <c r="E34" s="10">
        <f>186.414</f>
        <v>186.414</v>
      </c>
      <c r="F34" s="10">
        <f t="shared" si="0"/>
        <v>3915.191</v>
      </c>
    </row>
    <row r="35" spans="2:6" ht="14.25">
      <c r="B35" s="20">
        <v>2700</v>
      </c>
      <c r="C35" s="5" t="s">
        <v>71</v>
      </c>
      <c r="D35" s="21">
        <f>D36+D37+D38</f>
        <v>27771.064000000002</v>
      </c>
      <c r="E35" s="21">
        <f>E36+E37+E38</f>
        <v>1.065</v>
      </c>
      <c r="F35" s="6">
        <f t="shared" si="0"/>
        <v>27772.129</v>
      </c>
    </row>
    <row r="36" spans="2:6" ht="12.75">
      <c r="B36" s="8" t="s">
        <v>72</v>
      </c>
      <c r="C36" s="9" t="s">
        <v>18</v>
      </c>
      <c r="D36" s="10">
        <v>7.381</v>
      </c>
      <c r="E36" s="22">
        <v>0</v>
      </c>
      <c r="F36" s="10">
        <f t="shared" si="0"/>
        <v>7.381</v>
      </c>
    </row>
    <row r="37" spans="2:6" ht="12.75">
      <c r="B37" s="8" t="s">
        <v>73</v>
      </c>
      <c r="C37" s="9" t="s">
        <v>74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75</v>
      </c>
      <c r="C38" s="9" t="s">
        <v>76</v>
      </c>
      <c r="D38" s="10">
        <v>27763.683</v>
      </c>
      <c r="E38" s="10">
        <f>1.065</f>
        <v>1.065</v>
      </c>
      <c r="F38" s="10">
        <f t="shared" si="0"/>
        <v>27764.748</v>
      </c>
    </row>
    <row r="39" spans="2:6" ht="14.25">
      <c r="B39" s="4" t="s">
        <v>77</v>
      </c>
      <c r="C39" s="19" t="s">
        <v>7</v>
      </c>
      <c r="D39" s="21">
        <v>30.287</v>
      </c>
      <c r="E39" s="21">
        <f>51.558+2.511</f>
        <v>54.069</v>
      </c>
      <c r="F39" s="21">
        <f t="shared" si="0"/>
        <v>84.356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452.33500000000004</v>
      </c>
      <c r="F40" s="6">
        <f t="shared" si="0"/>
        <v>452.33500000000004</v>
      </c>
    </row>
    <row r="41" spans="2:6" ht="12.75">
      <c r="B41" s="18" t="s">
        <v>78</v>
      </c>
      <c r="C41" s="19" t="s">
        <v>29</v>
      </c>
      <c r="D41" s="22">
        <v>0</v>
      </c>
      <c r="E41" s="10">
        <f>E42+E43+E44+E45+E46</f>
        <v>220.84500000000003</v>
      </c>
      <c r="F41" s="10">
        <f t="shared" si="0"/>
        <v>220.84500000000003</v>
      </c>
    </row>
    <row r="42" spans="2:6" ht="23.25" customHeight="1">
      <c r="B42" s="8" t="s">
        <v>79</v>
      </c>
      <c r="C42" s="11" t="s">
        <v>31</v>
      </c>
      <c r="D42" s="22">
        <v>0</v>
      </c>
      <c r="E42" s="15">
        <f>16.564+64.147+89.99</f>
        <v>170.70100000000002</v>
      </c>
      <c r="F42" s="10">
        <f t="shared" si="0"/>
        <v>170.70100000000002</v>
      </c>
    </row>
    <row r="43" spans="2:6" ht="13.5" customHeight="1">
      <c r="B43" s="8" t="s">
        <v>88</v>
      </c>
      <c r="C43" s="9" t="s">
        <v>80</v>
      </c>
      <c r="D43" s="22">
        <v>0</v>
      </c>
      <c r="E43" s="10">
        <f>19.388</f>
        <v>19.388</v>
      </c>
      <c r="F43" s="22">
        <f t="shared" si="0"/>
        <v>19.388</v>
      </c>
    </row>
    <row r="44" spans="2:6" ht="12.75">
      <c r="B44" s="8" t="s">
        <v>81</v>
      </c>
      <c r="C44" s="9" t="s">
        <v>32</v>
      </c>
      <c r="D44" s="22">
        <v>0</v>
      </c>
      <c r="E44" s="22">
        <v>0</v>
      </c>
      <c r="F44" s="22">
        <f t="shared" si="0"/>
        <v>0</v>
      </c>
    </row>
    <row r="45" spans="2:6" ht="12.75">
      <c r="B45" s="8" t="s">
        <v>82</v>
      </c>
      <c r="C45" s="9" t="s">
        <v>33</v>
      </c>
      <c r="D45" s="22">
        <v>0</v>
      </c>
      <c r="E45" s="10">
        <f>0.989+29.767</f>
        <v>30.756</v>
      </c>
      <c r="F45" s="22">
        <f t="shared" si="0"/>
        <v>30.756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22">
        <v>0</v>
      </c>
      <c r="E47" s="10">
        <f>E48+E49+E50</f>
        <v>231.48999999999998</v>
      </c>
      <c r="F47" s="10">
        <f>D47+E47</f>
        <v>231.48999999999998</v>
      </c>
    </row>
    <row r="48" spans="2:6" ht="25.5">
      <c r="B48" s="8" t="s">
        <v>85</v>
      </c>
      <c r="C48" s="11" t="s">
        <v>35</v>
      </c>
      <c r="D48" s="22">
        <v>0</v>
      </c>
      <c r="E48" s="10">
        <v>0.426</v>
      </c>
      <c r="F48" s="10">
        <f t="shared" si="0"/>
        <v>0.426</v>
      </c>
    </row>
    <row r="49" spans="2:6" ht="25.5">
      <c r="B49" s="8" t="s">
        <v>86</v>
      </c>
      <c r="C49" s="11" t="s">
        <v>36</v>
      </c>
      <c r="D49" s="22">
        <v>0</v>
      </c>
      <c r="E49" s="10">
        <f>231.064</f>
        <v>231.064</v>
      </c>
      <c r="F49" s="10">
        <f t="shared" si="0"/>
        <v>231.064</v>
      </c>
    </row>
    <row r="50" spans="2:6" ht="12.75">
      <c r="B50" s="16">
        <v>3240</v>
      </c>
      <c r="C50" s="11" t="s">
        <v>49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75374.80500000001</v>
      </c>
      <c r="E53" s="14">
        <f>E40+E14</f>
        <v>1385.661</v>
      </c>
      <c r="F53" s="14">
        <f>F14+F40+F51</f>
        <v>76760.46600000001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2013-07-15T13:33:23Z</dcterms:modified>
  <cp:category/>
  <cp:version/>
  <cp:contentType/>
  <cp:contentStatus/>
</cp:coreProperties>
</file>