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'dod1'!$A$1:$G$58</definedName>
  </definedNames>
  <calcPr fullCalcOnLoad="1"/>
</workbook>
</file>

<file path=xl/sharedStrings.xml><?xml version="1.0" encoding="utf-8"?>
<sst xmlns="http://schemas.openxmlformats.org/spreadsheetml/2006/main" count="66" uniqueCount="61">
  <si>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</si>
  <si>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</si>
  <si>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</si>
  <si>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</si>
  <si>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</si>
  <si>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</si>
  <si>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</si>
  <si>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</si>
  <si>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</si>
  <si>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</si>
  <si>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</si>
  <si>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</si>
  <si>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</si>
  <si>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</si>
  <si>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</si>
  <si>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</si>
  <si>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</si>
  <si>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</si>
  <si>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</si>
  <si>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</si>
  <si>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</si>
  <si>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</si>
  <si>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</si>
  <si>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</si>
  <si>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</si>
  <si>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</si>
  <si>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</si>
  <si>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</si>
  <si>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</si>
  <si>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</si>
  <si>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</si>
  <si>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</si>
  <si>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</si>
  <si>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</si>
  <si>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</si>
  <si>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</si>
  <si>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</si>
  <si>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</si>
  <si>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</si>
  <si>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</si>
  <si>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</si>
  <si>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</si>
  <si>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</si>
  <si>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</si>
  <si>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</si>
  <si>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</si>
  <si>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</si>
  <si>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</si>
  <si>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____________№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</si>
  <si>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</si>
  <si>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</si>
  <si>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</si>
  <si>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</si>
  <si>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</si>
  <si>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</si>
  <si>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</si>
  <si>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</si>
  <si>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>в 8,2 р &gt;</t>
  </si>
  <si>
    <t>в 1,9 р.&gt;</t>
  </si>
  <si>
    <t>в 3,7 р.&gt;</t>
  </si>
  <si>
    <t xml:space="preserve">      за січень-грудень 2013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</si>
</sst>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75" fontId="7" fillId="0" borderId="5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5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75" fontId="5" fillId="0" borderId="3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175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175" fontId="7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75" fontId="6" fillId="0" borderId="9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175" fontId="7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7" xfId="0" applyFont="1" applyBorder="1" applyAlignment="1">
      <alignment/>
    </xf>
    <xf numFmtId="175" fontId="8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13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4" fontId="5" fillId="0" borderId="7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 vertical="top"/>
    </xf>
    <xf numFmtId="175" fontId="6" fillId="0" borderId="7" xfId="0" applyNumberFormat="1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 vertical="top"/>
    </xf>
    <xf numFmtId="0" fontId="5" fillId="0" borderId="18" xfId="0" applyFont="1" applyBorder="1" applyAlignment="1">
      <alignment/>
    </xf>
    <xf numFmtId="174" fontId="6" fillId="0" borderId="19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5" fontId="5" fillId="0" borderId="6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/>
    </xf>
    <xf numFmtId="174" fontId="5" fillId="0" borderId="13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174" fontId="6" fillId="0" borderId="21" xfId="0" applyNumberFormat="1" applyFont="1" applyBorder="1" applyAlignment="1">
      <alignment/>
    </xf>
    <xf numFmtId="0" fontId="8" fillId="0" borderId="6" xfId="0" applyFont="1" applyBorder="1" applyAlignment="1">
      <alignment/>
    </xf>
    <xf numFmtId="175" fontId="5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selection activeCell="F52" sqref="F52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48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5" t="s">
        <v>27</v>
      </c>
      <c r="B5" s="105"/>
      <c r="C5" s="105"/>
      <c r="D5" s="105"/>
      <c r="E5" s="105"/>
      <c r="F5" s="105"/>
      <c r="G5" s="3"/>
    </row>
    <row r="6" spans="1:7" ht="16.5" customHeight="1">
      <c r="A6" s="104" t="s">
        <v>40</v>
      </c>
      <c r="B6" s="104"/>
      <c r="C6" s="104"/>
      <c r="D6" s="104"/>
      <c r="E6" s="104"/>
      <c r="F6" s="104"/>
      <c r="G6" s="104"/>
    </row>
    <row r="7" spans="1:7" ht="16.5" customHeight="1">
      <c r="A7" s="104" t="s">
        <v>60</v>
      </c>
      <c r="B7" s="104"/>
      <c r="C7" s="104"/>
      <c r="D7" s="104"/>
      <c r="E7" s="104"/>
      <c r="F7" s="104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16351.1</v>
      </c>
      <c r="F10" s="61">
        <f>F11</f>
        <v>16161.09386</v>
      </c>
      <c r="G10" s="16">
        <f>F10/E10*100</f>
        <v>98.83796111576592</v>
      </c>
    </row>
    <row r="11" spans="1:7" ht="27.75" customHeight="1">
      <c r="A11" s="17">
        <v>11000000</v>
      </c>
      <c r="B11" s="18" t="s">
        <v>52</v>
      </c>
      <c r="C11" s="19">
        <v>49945.9</v>
      </c>
      <c r="D11" s="20">
        <v>59245.9</v>
      </c>
      <c r="E11" s="62">
        <f>E12</f>
        <v>16351.1</v>
      </c>
      <c r="F11" s="63">
        <f>F12</f>
        <v>16161.09386</v>
      </c>
      <c r="G11" s="84">
        <f aca="true" t="shared" si="0" ref="G11:G37">F11/E11*100</f>
        <v>98.83796111576592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16351.1</v>
      </c>
      <c r="F12" s="65">
        <v>16161.09386</v>
      </c>
      <c r="G12" s="23">
        <f t="shared" si="0"/>
        <v>98.83796111576592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E16+E19+E28</f>
        <v>26.156000000000002</v>
      </c>
      <c r="F15" s="26">
        <f>F16+F19+F28</f>
        <v>50.372589999999995</v>
      </c>
      <c r="G15" s="85" t="s">
        <v>58</v>
      </c>
    </row>
    <row r="16" spans="1:7" ht="13.5" customHeight="1">
      <c r="A16" s="17">
        <v>21000000</v>
      </c>
      <c r="B16" s="102" t="s">
        <v>49</v>
      </c>
      <c r="C16" s="19"/>
      <c r="D16" s="20"/>
      <c r="E16" s="70">
        <f>E17</f>
        <v>0</v>
      </c>
      <c r="F16" s="74">
        <f>F17</f>
        <v>6.775</v>
      </c>
      <c r="G16" s="85">
        <v>0</v>
      </c>
    </row>
    <row r="17" spans="1:7" ht="54.75" customHeight="1">
      <c r="A17" s="17">
        <v>21010000</v>
      </c>
      <c r="B17" s="18" t="s">
        <v>50</v>
      </c>
      <c r="C17" s="19"/>
      <c r="D17" s="20"/>
      <c r="E17" s="70">
        <f>E18</f>
        <v>0</v>
      </c>
      <c r="F17" s="74">
        <f>F18</f>
        <v>6.775</v>
      </c>
      <c r="G17" s="85">
        <v>0</v>
      </c>
    </row>
    <row r="18" spans="1:7" ht="39.75" customHeight="1">
      <c r="A18" s="17">
        <v>21010300</v>
      </c>
      <c r="B18" s="18" t="s">
        <v>51</v>
      </c>
      <c r="C18" s="19"/>
      <c r="D18" s="20"/>
      <c r="E18" s="70">
        <v>0</v>
      </c>
      <c r="F18" s="74">
        <v>6.775</v>
      </c>
      <c r="G18" s="85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24.129</v>
      </c>
      <c r="F19" s="74">
        <f>F21</f>
        <v>26.90432</v>
      </c>
      <c r="G19" s="84">
        <f t="shared" si="0"/>
        <v>111.50201002942516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24.129</v>
      </c>
      <c r="F21" s="71">
        <v>26.90432</v>
      </c>
      <c r="G21" s="23">
        <f t="shared" si="0"/>
        <v>111.50201002942516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24000000</v>
      </c>
      <c r="B28" s="18" t="s">
        <v>23</v>
      </c>
      <c r="C28" s="28">
        <v>12859.3</v>
      </c>
      <c r="D28" s="29">
        <v>4709.3</v>
      </c>
      <c r="E28" s="26">
        <v>2.027</v>
      </c>
      <c r="F28" s="61">
        <v>16.69327</v>
      </c>
      <c r="G28" s="85" t="s">
        <v>57</v>
      </c>
    </row>
    <row r="29" spans="1:7" ht="12.75">
      <c r="A29" s="17">
        <v>30000000</v>
      </c>
      <c r="B29" s="18" t="s">
        <v>45</v>
      </c>
      <c r="C29" s="39"/>
      <c r="D29" s="81"/>
      <c r="E29" s="82">
        <f>E30</f>
        <v>0</v>
      </c>
      <c r="F29" s="69">
        <f>F30</f>
        <v>0.005</v>
      </c>
      <c r="G29" s="90">
        <v>0</v>
      </c>
    </row>
    <row r="30" spans="1:7" ht="12.75">
      <c r="A30" s="13">
        <v>31000000</v>
      </c>
      <c r="B30" s="14" t="s">
        <v>46</v>
      </c>
      <c r="C30" s="39"/>
      <c r="D30" s="81"/>
      <c r="E30" s="82">
        <f>E31</f>
        <v>0</v>
      </c>
      <c r="F30" s="79">
        <f>F31</f>
        <v>0.005</v>
      </c>
      <c r="G30" s="21">
        <v>0</v>
      </c>
    </row>
    <row r="31" spans="1:7" ht="26.25" thickBot="1">
      <c r="A31" s="88">
        <v>31020000</v>
      </c>
      <c r="B31" s="38" t="s">
        <v>47</v>
      </c>
      <c r="C31" s="39"/>
      <c r="D31" s="81"/>
      <c r="E31" s="82">
        <v>0</v>
      </c>
      <c r="F31" s="67">
        <v>0.005</v>
      </c>
      <c r="G31" s="91">
        <v>0</v>
      </c>
    </row>
    <row r="32" spans="1:7" ht="13.5" thickBot="1">
      <c r="A32" s="30"/>
      <c r="B32" s="31" t="s">
        <v>33</v>
      </c>
      <c r="C32" s="32"/>
      <c r="D32" s="33"/>
      <c r="E32" s="72">
        <f>E10+E15</f>
        <v>16377.256000000001</v>
      </c>
      <c r="F32" s="89">
        <f>F10+F15+F29</f>
        <v>16211.471450000001</v>
      </c>
      <c r="G32" s="97">
        <f t="shared" si="0"/>
        <v>98.98771473072168</v>
      </c>
    </row>
    <row r="33" spans="1:7" ht="12.75">
      <c r="A33" s="13">
        <v>40000000</v>
      </c>
      <c r="B33" s="14" t="s">
        <v>32</v>
      </c>
      <c r="C33" s="15"/>
      <c r="D33" s="36"/>
      <c r="E33" s="70">
        <f>E34+E35</f>
        <v>126926.52121</v>
      </c>
      <c r="F33" s="74">
        <f>F34+F35</f>
        <v>125586.07712999999</v>
      </c>
      <c r="G33" s="86">
        <f t="shared" si="0"/>
        <v>98.94392120163583</v>
      </c>
    </row>
    <row r="34" spans="1:7" ht="12.75">
      <c r="A34" s="17">
        <v>41020000</v>
      </c>
      <c r="B34" s="18" t="s">
        <v>9</v>
      </c>
      <c r="C34" s="19">
        <v>137259.1</v>
      </c>
      <c r="D34" s="20">
        <v>142548.2</v>
      </c>
      <c r="E34" s="64">
        <v>68558.2</v>
      </c>
      <c r="F34" s="71">
        <v>68558.2</v>
      </c>
      <c r="G34" s="23">
        <f t="shared" si="0"/>
        <v>100</v>
      </c>
    </row>
    <row r="35" spans="1:7" ht="12.75">
      <c r="A35" s="17">
        <v>41030000</v>
      </c>
      <c r="B35" s="18" t="s">
        <v>30</v>
      </c>
      <c r="C35" s="28">
        <v>11700</v>
      </c>
      <c r="D35" s="29">
        <v>11700</v>
      </c>
      <c r="E35" s="64">
        <v>58368.32121</v>
      </c>
      <c r="F35" s="71">
        <v>57027.87713</v>
      </c>
      <c r="G35" s="23">
        <f t="shared" si="0"/>
        <v>97.70347330159233</v>
      </c>
    </row>
    <row r="36" spans="1:7" ht="13.5" thickBot="1">
      <c r="A36" s="37"/>
      <c r="B36" s="38"/>
      <c r="C36" s="39"/>
      <c r="D36" s="40"/>
      <c r="E36" s="62"/>
      <c r="F36" s="75"/>
      <c r="G36" s="21" t="s">
        <v>28</v>
      </c>
    </row>
    <row r="37" spans="1:7" ht="15.75" customHeight="1" thickBot="1">
      <c r="A37" s="41"/>
      <c r="B37" s="42" t="s">
        <v>10</v>
      </c>
      <c r="C37" s="32">
        <f>SUM(C11,C15,C34,C35)</f>
        <v>211901.7</v>
      </c>
      <c r="D37" s="34">
        <f>SUM(D11,D15,D34,D35)</f>
        <v>220256.30000000002</v>
      </c>
      <c r="E37" s="76">
        <f>E32+E33</f>
        <v>143303.77721</v>
      </c>
      <c r="F37" s="77">
        <v>141797.548</v>
      </c>
      <c r="G37" s="98">
        <f t="shared" si="0"/>
        <v>98.94892567430882</v>
      </c>
    </row>
    <row r="38" spans="1:7" ht="13.5" thickBot="1">
      <c r="A38" s="43"/>
      <c r="B38" s="38"/>
      <c r="C38" s="44"/>
      <c r="D38" s="43"/>
      <c r="E38" s="78"/>
      <c r="F38" s="79"/>
      <c r="G38" s="99"/>
    </row>
    <row r="39" spans="1:7" ht="14.25" customHeight="1" thickBot="1">
      <c r="A39" s="45"/>
      <c r="B39" s="42" t="s">
        <v>53</v>
      </c>
      <c r="C39" s="32"/>
      <c r="D39" s="46"/>
      <c r="E39" s="92"/>
      <c r="F39" s="94"/>
      <c r="G39" s="25"/>
    </row>
    <row r="40" spans="1:7" ht="14.25" customHeight="1">
      <c r="A40" s="17">
        <v>20000000</v>
      </c>
      <c r="B40" s="18" t="s">
        <v>36</v>
      </c>
      <c r="C40" s="39"/>
      <c r="D40" s="43"/>
      <c r="E40" s="26">
        <f>E42+E41</f>
        <v>591.56583</v>
      </c>
      <c r="F40" s="26">
        <f>F42+F41</f>
        <v>2201.96204</v>
      </c>
      <c r="G40" s="85" t="s">
        <v>59</v>
      </c>
    </row>
    <row r="41" spans="1:7" ht="29.25" customHeight="1">
      <c r="A41" s="17">
        <v>21110000</v>
      </c>
      <c r="B41" s="18" t="s">
        <v>55</v>
      </c>
      <c r="C41" s="39"/>
      <c r="D41" s="43"/>
      <c r="E41" s="62">
        <v>0.26583</v>
      </c>
      <c r="F41" s="75">
        <v>0.266</v>
      </c>
      <c r="G41" s="84">
        <v>0</v>
      </c>
    </row>
    <row r="42" spans="1:7" ht="15.75" customHeight="1">
      <c r="A42" s="17">
        <v>25000000</v>
      </c>
      <c r="B42" s="18" t="s">
        <v>54</v>
      </c>
      <c r="C42" s="22">
        <v>4062.5</v>
      </c>
      <c r="D42" s="17">
        <v>9622.8</v>
      </c>
      <c r="E42" s="64">
        <v>591.3</v>
      </c>
      <c r="F42" s="71">
        <v>2201.69604</v>
      </c>
      <c r="G42" s="103" t="s">
        <v>59</v>
      </c>
    </row>
    <row r="43" spans="1:7" ht="13.5" customHeight="1">
      <c r="A43" s="17">
        <v>40000000</v>
      </c>
      <c r="B43" s="14" t="s">
        <v>32</v>
      </c>
      <c r="C43" s="22"/>
      <c r="D43" s="17"/>
      <c r="E43" s="26">
        <f>E44</f>
        <v>1703.66365</v>
      </c>
      <c r="F43" s="61">
        <f>F44</f>
        <v>1089.42136</v>
      </c>
      <c r="G43" s="16">
        <f>F43/E43*100</f>
        <v>63.945800569261436</v>
      </c>
    </row>
    <row r="44" spans="1:7" ht="13.5" customHeight="1">
      <c r="A44" s="17">
        <v>41030000</v>
      </c>
      <c r="B44" s="18" t="s">
        <v>42</v>
      </c>
      <c r="C44" s="22"/>
      <c r="D44" s="17"/>
      <c r="E44" s="78">
        <f>E45+E46</f>
        <v>1703.66365</v>
      </c>
      <c r="F44" s="79">
        <f>F45+F46</f>
        <v>1089.42136</v>
      </c>
      <c r="G44" s="21">
        <f>F44/E44*100</f>
        <v>63.945800569261436</v>
      </c>
    </row>
    <row r="45" spans="1:7" ht="38.25" customHeight="1">
      <c r="A45" s="83">
        <v>41034400</v>
      </c>
      <c r="B45" s="18" t="s">
        <v>44</v>
      </c>
      <c r="C45" s="22"/>
      <c r="D45" s="17"/>
      <c r="E45" s="87">
        <v>940.4</v>
      </c>
      <c r="F45" s="95">
        <v>694.89462</v>
      </c>
      <c r="G45" s="93">
        <f>F45/E45*100</f>
        <v>73.89351552530839</v>
      </c>
    </row>
    <row r="46" spans="1:7" ht="13.5" customHeight="1">
      <c r="A46" s="17">
        <v>41035000</v>
      </c>
      <c r="B46" s="18" t="s">
        <v>43</v>
      </c>
      <c r="C46" s="22"/>
      <c r="D46" s="17"/>
      <c r="E46" s="66">
        <v>763.26365</v>
      </c>
      <c r="F46" s="67">
        <v>394.52674</v>
      </c>
      <c r="G46" s="23">
        <f>F46/E46*100</f>
        <v>51.689444401027096</v>
      </c>
    </row>
    <row r="47" spans="1:7" ht="13.5" customHeight="1" thickBot="1">
      <c r="A47" s="24"/>
      <c r="B47" s="27"/>
      <c r="C47" s="47"/>
      <c r="D47" s="24"/>
      <c r="E47" s="80"/>
      <c r="F47" s="96"/>
      <c r="G47" s="84"/>
    </row>
    <row r="48" spans="1:7" ht="13.5" thickBot="1">
      <c r="A48" s="30"/>
      <c r="B48" s="42" t="s">
        <v>56</v>
      </c>
      <c r="C48" s="48"/>
      <c r="D48" s="100"/>
      <c r="E48" s="76">
        <f>E40+E43</f>
        <v>2295.22948</v>
      </c>
      <c r="F48" s="101">
        <f>F40+F43</f>
        <v>3291.3833999999997</v>
      </c>
      <c r="G48" s="35">
        <f>F48/E48*100</f>
        <v>143.40105983650923</v>
      </c>
    </row>
    <row r="49" spans="1:7" ht="26.25" hidden="1" thickBot="1">
      <c r="A49" s="13">
        <v>15011700</v>
      </c>
      <c r="B49" s="14" t="s">
        <v>15</v>
      </c>
      <c r="C49" s="49"/>
      <c r="D49" s="13"/>
      <c r="E49" s="66"/>
      <c r="F49" s="67"/>
      <c r="G49" s="21" t="e">
        <f>F49/E49*100</f>
        <v>#DIV/0!</v>
      </c>
    </row>
    <row r="50" spans="1:7" ht="24" customHeight="1" hidden="1">
      <c r="A50" s="24">
        <v>41030600</v>
      </c>
      <c r="B50" s="27" t="s">
        <v>17</v>
      </c>
      <c r="C50" s="47">
        <v>49639.2</v>
      </c>
      <c r="D50" s="24">
        <v>55929.2</v>
      </c>
      <c r="E50" s="68"/>
      <c r="F50" s="69">
        <v>37736.3</v>
      </c>
      <c r="G50" s="21" t="e">
        <f>F50/E50*100</f>
        <v>#DIV/0!</v>
      </c>
    </row>
    <row r="51" spans="1:7" ht="26.25" customHeight="1" hidden="1">
      <c r="A51" s="41"/>
      <c r="B51" s="42" t="s">
        <v>11</v>
      </c>
      <c r="C51" s="32">
        <f>SUM(C42:C50)</f>
        <v>53701.7</v>
      </c>
      <c r="D51" s="50">
        <f>SUM(D42:D50)</f>
        <v>65552</v>
      </c>
      <c r="E51" s="51"/>
      <c r="F51" s="73">
        <f>SUM(F42:F50)</f>
        <v>46497.643520000005</v>
      </c>
      <c r="G51" s="21" t="e">
        <f>F51/E51*100</f>
        <v>#DIV/0!</v>
      </c>
    </row>
    <row r="52" spans="1:7" ht="13.5" thickBot="1">
      <c r="A52" s="30"/>
      <c r="B52" s="42" t="s">
        <v>12</v>
      </c>
      <c r="C52" s="32">
        <f>SUM(C37,C51)</f>
        <v>265603.4</v>
      </c>
      <c r="D52" s="34">
        <f>SUM(D37,D51)</f>
        <v>285808.30000000005</v>
      </c>
      <c r="E52" s="76">
        <v>145599.006</v>
      </c>
      <c r="F52" s="101">
        <f>F37+F48</f>
        <v>145088.9314</v>
      </c>
      <c r="G52" s="35">
        <f>F52/E52*100</f>
        <v>99.64967164679682</v>
      </c>
    </row>
    <row r="53" spans="1:7" ht="16.5" customHeight="1">
      <c r="A53" s="52"/>
      <c r="B53" s="53"/>
      <c r="C53" s="54"/>
      <c r="D53" s="5"/>
      <c r="E53" s="5"/>
      <c r="F53" s="5"/>
      <c r="G53" s="5"/>
    </row>
    <row r="54" spans="1:7" ht="17.25" customHeight="1">
      <c r="A54" s="55" t="s">
        <v>38</v>
      </c>
      <c r="B54" s="56"/>
      <c r="C54" s="56"/>
      <c r="D54" s="56"/>
      <c r="E54" s="56"/>
      <c r="F54" s="57" t="s">
        <v>37</v>
      </c>
      <c r="G54" s="5"/>
    </row>
    <row r="55" spans="1:7" ht="17.25" customHeight="1">
      <c r="A55" s="57" t="s">
        <v>39</v>
      </c>
      <c r="B55" s="58"/>
      <c r="C55" s="59" t="s">
        <v>19</v>
      </c>
      <c r="D55" s="5"/>
      <c r="E55" s="5"/>
      <c r="F55" s="60" t="s">
        <v>28</v>
      </c>
      <c r="G55" s="5"/>
    </row>
    <row r="56" spans="1:7" ht="14.25">
      <c r="A56" s="57" t="s">
        <v>28</v>
      </c>
      <c r="B56" s="6"/>
      <c r="C56" s="5"/>
      <c r="D56" s="5"/>
      <c r="E56" s="5"/>
      <c r="F56" s="5"/>
      <c r="G56" s="5"/>
    </row>
    <row r="57" spans="1:7" ht="12.75">
      <c r="A57" s="5"/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2013-10-14T12:50:48Z</cp:lastPrinted>
  <dcterms:created xsi:type="dcterms:W3CDTF">2000-02-21T08:38:24Z</dcterms:created>
  <dcterms:modified xsi:type="dcterms:W3CDTF">2014-02-04T13:35:38Z</dcterms:modified>
  <cp:category/>
  <cp:version/>
  <cp:contentType/>
  <cp:contentStatus/>
</cp:coreProperties>
</file>