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<sst xmlns="http://schemas.openxmlformats.org/spreadsheetml/2006/main" count="79" uniqueCount="72">
  <si>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</si>
  <si>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</si>
  <si>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</si>
  <si>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</si>
  <si>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</si>
  <si>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</si>
  <si>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</si>
  <si>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</si>
  <si>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</si>
  <si>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</si>
  <si>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</si>
  <si>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</si>
  <si>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</si>
  <si>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</si>
  <si>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</si>
  <si>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</si>
  <si>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</si>
  <si>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</si>
  <si>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</si>
  <si>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</si>
  <si>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</si>
  <si>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</si>
  <si>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</si>
  <si>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</si>
  <si>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</si>
  <si>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</si>
  <si>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</si>
  <si>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</si>
  <si>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</si>
  <si>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</si>
  <si>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</si>
  <si>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</si>
  <si>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</si>
  <si>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</si>
  <si>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</si>
  <si>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</si>
  <si>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</si>
  <si>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</si>
  <si>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</si>
  <si>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</si>
  <si>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</si>
  <si>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</si>
  <si>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</si>
  <si>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</si>
  <si>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</si>
  <si>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</si>
  <si>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</si>
  <si>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</si>
  <si>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</si>
  <si>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</si>
  <si>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</si>
  <si>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</si>
  <si>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</si>
  <si>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</si>
  <si>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Програм – переможців Всеукраїнського конкурсу проектів та програм розвитку місцевого самоврядування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</si>
  <si>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</si>
  <si>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Субвенція з державного бюджету місцевим бюджетам на забезпечення харчуванням (сніданками) учнів                     5-11 класів загальноосвітніх навчальних закладів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</si>
  <si>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</si>
  <si>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</si>
  <si>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</si>
  <si>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</si>
  <si>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</si>
  <si>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</si>
  <si>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</si>
  <si>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</si>
  <si>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 xml:space="preserve">Субвенція з обласного бюджету місцевим бюджетам області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</si>
  <si>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</si>
  <si>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міського бюджету  на виконання  власних повноважень щодо виконання районних програм (співфінансування проекту "Хоспісна допомога жителям Баштанського району")</t>
  </si>
  <si>
    <t xml:space="preserve">субвенція з міського, сільських бюджетів на виконання  власних повноважень щодо виконання районних програм всього, </t>
  </si>
  <si>
    <t>в тому числі погашення кредиторської заборгованості 2013 року</t>
  </si>
  <si>
    <t>субвенція з міського бюджету  на виконання  власних повноважень щодо виконання районних програм (погашення кредиторської заборгованості 2013 року з капітального ремонту асфальтного покриття територій закладів освіти та охорони здоров"я)</t>
  </si>
  <si>
    <t xml:space="preserve">06.03.2014 № 13             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</si>
</sst>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75" zoomScaleSheetLayoutView="75" zoomScalePageLayoutView="25" workbookViewId="0" topLeftCell="A1">
      <selection activeCell="E3" sqref="E3:F3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4" t="s">
        <v>52</v>
      </c>
      <c r="F1" s="64"/>
    </row>
    <row r="2" spans="1:6" s="1" customFormat="1" ht="18.75">
      <c r="A2" s="6"/>
      <c r="B2" s="8"/>
      <c r="C2" s="18"/>
      <c r="D2" s="6"/>
      <c r="E2" s="64" t="s">
        <v>46</v>
      </c>
      <c r="F2" s="64"/>
    </row>
    <row r="3" spans="1:6" s="1" customFormat="1" ht="18.75" customHeight="1">
      <c r="A3" s="6"/>
      <c r="B3" s="5"/>
      <c r="C3" s="18"/>
      <c r="D3" s="6"/>
      <c r="E3" s="70" t="s">
        <v>71</v>
      </c>
      <c r="F3" s="70"/>
    </row>
    <row r="4" spans="1:6" s="1" customFormat="1" ht="57.75" customHeight="1">
      <c r="A4" s="63" t="s">
        <v>63</v>
      </c>
      <c r="B4" s="63"/>
      <c r="C4" s="63"/>
      <c r="D4" s="63"/>
      <c r="E4" s="63"/>
      <c r="F4" s="63"/>
    </row>
    <row r="5" spans="1:6" s="1" customFormat="1" ht="15.75" customHeight="1">
      <c r="A5" s="6"/>
      <c r="B5" s="5" t="s">
        <v>13</v>
      </c>
      <c r="C5" s="18"/>
      <c r="D5" s="6"/>
      <c r="E5" s="69" t="s">
        <v>12</v>
      </c>
      <c r="F5" s="69"/>
    </row>
    <row r="6" spans="1:6" s="1" customFormat="1" ht="24.75" customHeight="1">
      <c r="A6" s="65" t="s">
        <v>16</v>
      </c>
      <c r="B6" s="65" t="s">
        <v>0</v>
      </c>
      <c r="C6" s="67" t="s">
        <v>1</v>
      </c>
      <c r="D6" s="61" t="s">
        <v>2</v>
      </c>
      <c r="E6" s="62"/>
      <c r="F6" s="65" t="s">
        <v>3</v>
      </c>
    </row>
    <row r="7" spans="1:6" s="1" customFormat="1" ht="60" customHeight="1">
      <c r="A7" s="66"/>
      <c r="B7" s="66"/>
      <c r="C7" s="68"/>
      <c r="D7" s="26" t="s">
        <v>36</v>
      </c>
      <c r="E7" s="19" t="s">
        <v>25</v>
      </c>
      <c r="F7" s="66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17772.199999999997</v>
      </c>
      <c r="D9" s="17">
        <f>SUM(D10,)</f>
        <v>0</v>
      </c>
      <c r="E9" s="17"/>
      <c r="F9" s="17">
        <f>SUM(C9:D9)</f>
        <v>17772.199999999997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17772.199999999997</v>
      </c>
      <c r="D10" s="16"/>
      <c r="E10" s="16"/>
      <c r="F10" s="16">
        <f aca="true" t="shared" si="0" ref="F10:F38">SUM(C10:D10)</f>
        <v>17772.199999999997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17772.199999999997</v>
      </c>
      <c r="D11" s="16"/>
      <c r="E11" s="16"/>
      <c r="F11" s="16">
        <f t="shared" si="0"/>
        <v>17772.199999999997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16568.725</v>
      </c>
      <c r="D12" s="16"/>
      <c r="E12" s="16"/>
      <c r="F12" s="16">
        <f t="shared" si="0"/>
        <v>16568.725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2"/>
      <c r="H13" s="53"/>
      <c r="I13" s="52"/>
    </row>
    <row r="14" spans="1:9" s="1" customFormat="1" ht="58.5" customHeight="1">
      <c r="A14" s="10">
        <v>11010400</v>
      </c>
      <c r="B14" s="50" t="s">
        <v>55</v>
      </c>
      <c r="C14" s="16">
        <v>86.6</v>
      </c>
      <c r="D14" s="16"/>
      <c r="E14" s="16"/>
      <c r="F14" s="16">
        <v>86.6</v>
      </c>
      <c r="G14" s="52"/>
      <c r="H14" s="53"/>
      <c r="I14" s="52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2"/>
      <c r="H15" s="53"/>
      <c r="I15" s="52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2"/>
      <c r="H16" s="53"/>
      <c r="I16" s="52"/>
    </row>
    <row r="17" spans="1:9" s="1" customFormat="1" ht="28.5" customHeight="1">
      <c r="A17" s="51">
        <v>21000000</v>
      </c>
      <c r="B17" s="49" t="s">
        <v>57</v>
      </c>
      <c r="C17" s="17">
        <f>C18</f>
        <v>6.775</v>
      </c>
      <c r="D17" s="17"/>
      <c r="E17" s="17"/>
      <c r="F17" s="17">
        <f>F18</f>
        <v>6.775</v>
      </c>
      <c r="G17" s="52"/>
      <c r="H17" s="53"/>
      <c r="I17" s="52"/>
    </row>
    <row r="18" spans="1:9" s="1" customFormat="1" ht="114.75" customHeight="1">
      <c r="A18" s="51">
        <v>21010000</v>
      </c>
      <c r="B18" s="50" t="s">
        <v>66</v>
      </c>
      <c r="C18" s="17">
        <f>C19</f>
        <v>6.775</v>
      </c>
      <c r="D18" s="17"/>
      <c r="E18" s="17"/>
      <c r="F18" s="17">
        <f>F19</f>
        <v>6.775</v>
      </c>
      <c r="G18" s="52"/>
      <c r="H18" s="53"/>
      <c r="I18" s="52"/>
    </row>
    <row r="19" spans="1:9" s="1" customFormat="1" ht="58.5" customHeight="1">
      <c r="A19" s="51">
        <v>21010300</v>
      </c>
      <c r="B19" s="50" t="s">
        <v>58</v>
      </c>
      <c r="C19" s="16">
        <v>6.775</v>
      </c>
      <c r="D19" s="46"/>
      <c r="E19" s="17"/>
      <c r="F19" s="16">
        <f t="shared" si="0"/>
        <v>6.775</v>
      </c>
      <c r="G19" s="52"/>
      <c r="H19" s="53"/>
      <c r="I19" s="52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2"/>
      <c r="H20" s="53"/>
      <c r="I20" s="52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2"/>
      <c r="H21" s="53"/>
      <c r="I21" s="52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2"/>
      <c r="H22" s="53"/>
      <c r="I22" s="52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2"/>
      <c r="H23" s="53"/>
      <c r="I23" s="52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2"/>
      <c r="H24" s="53"/>
      <c r="I24" s="52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2"/>
      <c r="H25" s="53"/>
      <c r="I25" s="52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2"/>
      <c r="H26" s="53"/>
      <c r="I26" s="52"/>
    </row>
    <row r="27" spans="1:9" s="1" customFormat="1" ht="24" customHeight="1">
      <c r="A27" s="10"/>
      <c r="B27" s="35" t="s">
        <v>47</v>
      </c>
      <c r="C27" s="17">
        <f>C9+C16</f>
        <v>17806.938</v>
      </c>
      <c r="D27" s="17">
        <f>D9+D16</f>
        <v>643</v>
      </c>
      <c r="E27" s="17">
        <f>E9+E16</f>
        <v>0</v>
      </c>
      <c r="F27" s="17">
        <f>F9+F16</f>
        <v>18449.938</v>
      </c>
      <c r="G27" s="52"/>
      <c r="H27" s="53"/>
      <c r="I27" s="52"/>
    </row>
    <row r="28" spans="1:9" s="1" customFormat="1" ht="24" customHeight="1">
      <c r="A28" s="9">
        <v>40000000</v>
      </c>
      <c r="B28" s="4" t="s">
        <v>9</v>
      </c>
      <c r="C28" s="17">
        <f>SUM(C29)</f>
        <v>142693.56</v>
      </c>
      <c r="D28" s="17">
        <f>SUM(D29)</f>
        <v>1493.921</v>
      </c>
      <c r="E28" s="17">
        <f>SUM(E29)</f>
        <v>252.721</v>
      </c>
      <c r="F28" s="17">
        <f t="shared" si="0"/>
        <v>144187.481</v>
      </c>
      <c r="G28" s="52"/>
      <c r="H28" s="53"/>
      <c r="I28" s="52"/>
    </row>
    <row r="29" spans="1:9" s="1" customFormat="1" ht="21" customHeight="1">
      <c r="A29" s="10">
        <v>41000000</v>
      </c>
      <c r="B29" s="2" t="s">
        <v>10</v>
      </c>
      <c r="C29" s="16">
        <f>C30+C34</f>
        <v>142693.56</v>
      </c>
      <c r="D29" s="16">
        <f>D30+D34</f>
        <v>1493.921</v>
      </c>
      <c r="E29" s="16">
        <f>E30+E34</f>
        <v>252.721</v>
      </c>
      <c r="F29" s="16">
        <f>F30+F34</f>
        <v>144187.48100000003</v>
      </c>
      <c r="G29" s="52"/>
      <c r="H29" s="53"/>
      <c r="I29" s="52"/>
    </row>
    <row r="30" spans="1:9" s="1" customFormat="1" ht="23.25" customHeight="1">
      <c r="A30" s="9">
        <v>41020000</v>
      </c>
      <c r="B30" s="3" t="s">
        <v>14</v>
      </c>
      <c r="C30" s="17">
        <f>C31+C32+C33</f>
        <v>72989.8</v>
      </c>
      <c r="D30" s="28">
        <f>D31+D32</f>
        <v>0</v>
      </c>
      <c r="E30" s="28">
        <f>E31+E32</f>
        <v>0</v>
      </c>
      <c r="F30" s="17">
        <f>C30+D30</f>
        <v>72989.8</v>
      </c>
      <c r="G30" s="52"/>
      <c r="H30" s="53"/>
      <c r="I30" s="52"/>
    </row>
    <row r="31" spans="1:9" s="1" customFormat="1" ht="37.5">
      <c r="A31" s="10">
        <v>41020100</v>
      </c>
      <c r="B31" s="2" t="s">
        <v>22</v>
      </c>
      <c r="C31" s="16">
        <v>72219.2</v>
      </c>
      <c r="D31" s="16"/>
      <c r="E31" s="16"/>
      <c r="F31" s="16">
        <f t="shared" si="0"/>
        <v>72219.2</v>
      </c>
      <c r="G31" s="52"/>
      <c r="H31" s="53"/>
      <c r="I31" s="52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2"/>
      <c r="H32" s="53"/>
      <c r="I32" s="52"/>
    </row>
    <row r="33" spans="1:9" s="1" customFormat="1" ht="99.75" customHeight="1">
      <c r="A33" s="10">
        <v>41021100</v>
      </c>
      <c r="B33" s="2" t="s">
        <v>64</v>
      </c>
      <c r="C33" s="16">
        <v>180</v>
      </c>
      <c r="D33" s="16"/>
      <c r="E33" s="16"/>
      <c r="F33" s="16">
        <f t="shared" si="0"/>
        <v>180</v>
      </c>
      <c r="G33" s="52"/>
      <c r="H33" s="53"/>
      <c r="I33" s="52"/>
    </row>
    <row r="34" spans="1:9" s="1" customFormat="1" ht="27.75" customHeight="1">
      <c r="A34" s="9">
        <v>41030000</v>
      </c>
      <c r="B34" s="3" t="s">
        <v>15</v>
      </c>
      <c r="C34" s="17">
        <f>C35+C36+C37+C38+C40+C48+C54+C66+C67+C68</f>
        <v>69703.76000000001</v>
      </c>
      <c r="D34" s="17">
        <f>D39+D40</f>
        <v>1493.921</v>
      </c>
      <c r="E34" s="17">
        <f>E39+E40</f>
        <v>252.721</v>
      </c>
      <c r="F34" s="17">
        <f>SUM(C34+D34)</f>
        <v>71197.68100000001</v>
      </c>
      <c r="G34" s="52"/>
      <c r="H34" s="53"/>
      <c r="I34" s="52"/>
    </row>
    <row r="35" spans="1:9" s="1" customFormat="1" ht="77.25" customHeight="1">
      <c r="A35" s="10">
        <v>41030600</v>
      </c>
      <c r="B35" s="2" t="s">
        <v>35</v>
      </c>
      <c r="C35" s="16">
        <v>62011.8</v>
      </c>
      <c r="D35" s="16"/>
      <c r="E35" s="22"/>
      <c r="F35" s="16">
        <f t="shared" si="0"/>
        <v>62011.8</v>
      </c>
      <c r="G35" s="52"/>
      <c r="H35" s="53"/>
      <c r="I35" s="52"/>
    </row>
    <row r="36" spans="1:9" s="1" customFormat="1" ht="134.25" customHeight="1">
      <c r="A36" s="10">
        <v>41030800</v>
      </c>
      <c r="B36" s="2" t="s">
        <v>32</v>
      </c>
      <c r="C36" s="16">
        <v>3978</v>
      </c>
      <c r="D36" s="29">
        <v>0</v>
      </c>
      <c r="E36" s="23" t="s">
        <v>13</v>
      </c>
      <c r="F36" s="16">
        <f t="shared" si="0"/>
        <v>3978</v>
      </c>
      <c r="G36" s="52"/>
      <c r="H36" s="53"/>
      <c r="I36" s="52"/>
    </row>
    <row r="37" spans="1:9" s="1" customFormat="1" ht="289.5" customHeight="1">
      <c r="A37" s="10">
        <v>41030900</v>
      </c>
      <c r="B37" s="2" t="s">
        <v>27</v>
      </c>
      <c r="C37" s="16">
        <v>278.8</v>
      </c>
      <c r="D37" s="16"/>
      <c r="E37" s="16"/>
      <c r="F37" s="16">
        <f t="shared" si="0"/>
        <v>278.8</v>
      </c>
      <c r="G37" s="52"/>
      <c r="H37" s="53"/>
      <c r="I37" s="52"/>
    </row>
    <row r="38" spans="1:9" s="1" customFormat="1" ht="78" customHeight="1">
      <c r="A38" s="10">
        <v>41031000</v>
      </c>
      <c r="B38" s="2" t="s">
        <v>33</v>
      </c>
      <c r="C38" s="16">
        <v>646.1</v>
      </c>
      <c r="D38" s="16"/>
      <c r="E38" s="16"/>
      <c r="F38" s="16">
        <f t="shared" si="0"/>
        <v>646.1</v>
      </c>
      <c r="G38" s="52"/>
      <c r="H38" s="53"/>
      <c r="I38" s="52"/>
    </row>
    <row r="39" spans="1:9" s="1" customFormat="1" ht="75.75" customHeight="1">
      <c r="A39" s="11" t="s">
        <v>24</v>
      </c>
      <c r="B39" s="2" t="s">
        <v>34</v>
      </c>
      <c r="C39" s="16" t="s">
        <v>13</v>
      </c>
      <c r="D39" s="16">
        <v>851.6</v>
      </c>
      <c r="E39" s="16"/>
      <c r="F39" s="16">
        <f>SUM(C39:D39)</f>
        <v>851.6</v>
      </c>
      <c r="G39" s="52"/>
      <c r="H39" s="53"/>
      <c r="I39" s="52"/>
    </row>
    <row r="40" spans="1:9" s="1" customFormat="1" ht="23.25" customHeight="1">
      <c r="A40" s="33">
        <v>41035000</v>
      </c>
      <c r="B40" s="31" t="s">
        <v>37</v>
      </c>
      <c r="C40" s="16">
        <f>C44+C43+C45</f>
        <v>251</v>
      </c>
      <c r="D40" s="16">
        <f>D44+D43+D45+D46+D47</f>
        <v>642.321</v>
      </c>
      <c r="E40" s="16">
        <f>E44+E43+E45+E46+E47</f>
        <v>252.721</v>
      </c>
      <c r="F40" s="16">
        <f>C40+D40</f>
        <v>893.321</v>
      </c>
      <c r="G40" s="52"/>
      <c r="H40" s="53"/>
      <c r="I40" s="52"/>
    </row>
    <row r="41" spans="1:9" s="1" customFormat="1" ht="22.5" customHeight="1">
      <c r="A41" s="33"/>
      <c r="B41" s="31" t="s">
        <v>38</v>
      </c>
      <c r="C41" s="16"/>
      <c r="D41" s="16"/>
      <c r="E41" s="16"/>
      <c r="F41" s="16"/>
      <c r="G41" s="52"/>
      <c r="H41" s="53"/>
      <c r="I41" s="52"/>
    </row>
    <row r="42" spans="1:9" s="1" customFormat="1" ht="22.5" customHeight="1">
      <c r="A42" s="33"/>
      <c r="B42" s="31"/>
      <c r="C42" s="16"/>
      <c r="D42" s="16"/>
      <c r="E42" s="16"/>
      <c r="F42" s="16"/>
      <c r="G42" s="52"/>
      <c r="H42" s="53"/>
      <c r="I42" s="52"/>
    </row>
    <row r="43" spans="1:9" s="1" customFormat="1" ht="84" customHeight="1">
      <c r="A43" s="33"/>
      <c r="B43" s="31" t="s">
        <v>53</v>
      </c>
      <c r="C43" s="54"/>
      <c r="D43" s="16">
        <v>389.6</v>
      </c>
      <c r="E43" s="16"/>
      <c r="F43" s="16">
        <f aca="true" t="shared" si="1" ref="F43:F48">C43+D43</f>
        <v>389.6</v>
      </c>
      <c r="G43" s="52"/>
      <c r="H43" s="53"/>
      <c r="I43" s="52"/>
    </row>
    <row r="44" spans="1:9" s="1" customFormat="1" ht="81" customHeight="1">
      <c r="A44" s="33"/>
      <c r="B44" s="31" t="s">
        <v>60</v>
      </c>
      <c r="C44" s="16">
        <v>200</v>
      </c>
      <c r="D44" s="16"/>
      <c r="E44" s="16"/>
      <c r="F44" s="16">
        <f t="shared" si="1"/>
        <v>200</v>
      </c>
      <c r="G44" s="52"/>
      <c r="H44" s="53"/>
      <c r="I44" s="52"/>
    </row>
    <row r="45" spans="1:9" s="1" customFormat="1" ht="105.75" customHeight="1">
      <c r="A45" s="33"/>
      <c r="B45" s="31" t="s">
        <v>65</v>
      </c>
      <c r="C45" s="16">
        <v>51</v>
      </c>
      <c r="D45" s="16"/>
      <c r="E45" s="16"/>
      <c r="F45" s="16">
        <f t="shared" si="1"/>
        <v>51</v>
      </c>
      <c r="G45" s="52"/>
      <c r="H45" s="53"/>
      <c r="I45" s="52"/>
    </row>
    <row r="46" spans="1:9" s="1" customFormat="1" ht="105.75" customHeight="1">
      <c r="A46" s="33"/>
      <c r="B46" s="31" t="s">
        <v>70</v>
      </c>
      <c r="C46" s="16"/>
      <c r="D46" s="16">
        <v>52.721</v>
      </c>
      <c r="E46" s="16">
        <v>52.721</v>
      </c>
      <c r="F46" s="16">
        <f t="shared" si="1"/>
        <v>52.721</v>
      </c>
      <c r="G46" s="52"/>
      <c r="H46" s="53"/>
      <c r="I46" s="52"/>
    </row>
    <row r="47" spans="1:9" s="1" customFormat="1" ht="81" customHeight="1">
      <c r="A47" s="33"/>
      <c r="B47" s="31" t="s">
        <v>67</v>
      </c>
      <c r="C47" s="16"/>
      <c r="D47" s="16">
        <v>200</v>
      </c>
      <c r="E47" s="16">
        <v>200</v>
      </c>
      <c r="F47" s="16">
        <f t="shared" si="1"/>
        <v>200</v>
      </c>
      <c r="G47" s="52"/>
      <c r="H47" s="53"/>
      <c r="I47" s="52"/>
    </row>
    <row r="48" spans="1:9" s="1" customFormat="1" ht="60" customHeight="1">
      <c r="A48" s="33">
        <v>41035200</v>
      </c>
      <c r="B48" s="42" t="s">
        <v>39</v>
      </c>
      <c r="C48" s="16">
        <f>C50+C51+C52+C53</f>
        <v>839.4</v>
      </c>
      <c r="D48" s="16"/>
      <c r="E48" s="16"/>
      <c r="F48" s="16">
        <f t="shared" si="1"/>
        <v>839.4</v>
      </c>
      <c r="G48" s="52"/>
      <c r="H48" s="53"/>
      <c r="I48" s="52"/>
    </row>
    <row r="49" spans="1:9" s="1" customFormat="1" ht="27.75" customHeight="1">
      <c r="A49" s="30"/>
      <c r="B49" s="32" t="s">
        <v>38</v>
      </c>
      <c r="C49" s="16"/>
      <c r="D49" s="16"/>
      <c r="E49" s="16"/>
      <c r="F49" s="16"/>
      <c r="G49" s="52"/>
      <c r="H49" s="53"/>
      <c r="I49" s="52"/>
    </row>
    <row r="50" spans="1:9" s="1" customFormat="1" ht="66" customHeight="1">
      <c r="A50" s="30"/>
      <c r="B50" s="30" t="s">
        <v>45</v>
      </c>
      <c r="C50" s="16">
        <v>754.1</v>
      </c>
      <c r="D50" s="16"/>
      <c r="E50" s="16"/>
      <c r="F50" s="38">
        <f>C50+D50</f>
        <v>754.1</v>
      </c>
      <c r="G50" s="52"/>
      <c r="H50" s="53"/>
      <c r="I50" s="52"/>
    </row>
    <row r="51" spans="1:9" s="1" customFormat="1" ht="98.25" customHeight="1">
      <c r="A51" s="30"/>
      <c r="B51" s="30" t="s">
        <v>40</v>
      </c>
      <c r="C51" s="16">
        <v>11</v>
      </c>
      <c r="D51" s="16"/>
      <c r="E51" s="16"/>
      <c r="F51" s="38">
        <f>C51+D51</f>
        <v>11</v>
      </c>
      <c r="G51" s="52"/>
      <c r="H51" s="53"/>
      <c r="I51" s="52"/>
    </row>
    <row r="52" spans="1:9" s="1" customFormat="1" ht="64.5" customHeight="1">
      <c r="A52" s="30"/>
      <c r="B52" s="30" t="s">
        <v>49</v>
      </c>
      <c r="C52" s="16">
        <v>17.4</v>
      </c>
      <c r="D52" s="16"/>
      <c r="E52" s="16"/>
      <c r="F52" s="38">
        <f aca="true" t="shared" si="2" ref="F52:F60">C52+D52</f>
        <v>17.4</v>
      </c>
      <c r="G52" s="52"/>
      <c r="H52" s="53"/>
      <c r="I52" s="52"/>
    </row>
    <row r="53" spans="1:9" s="1" customFormat="1" ht="61.5" customHeight="1">
      <c r="A53" s="30"/>
      <c r="B53" s="31" t="s">
        <v>59</v>
      </c>
      <c r="C53" s="16">
        <v>56.9</v>
      </c>
      <c r="D53" s="17"/>
      <c r="E53" s="17"/>
      <c r="F53" s="38">
        <f t="shared" si="2"/>
        <v>56.9</v>
      </c>
      <c r="G53" s="52"/>
      <c r="H53" s="53"/>
      <c r="I53" s="52"/>
    </row>
    <row r="54" spans="1:9" s="1" customFormat="1" ht="60.75" customHeight="1">
      <c r="A54" s="30">
        <v>41035600</v>
      </c>
      <c r="B54" s="42" t="s">
        <v>41</v>
      </c>
      <c r="C54" s="47">
        <f>C58+C60</f>
        <v>261.66</v>
      </c>
      <c r="D54" s="24"/>
      <c r="E54" s="24"/>
      <c r="F54" s="38">
        <f t="shared" si="2"/>
        <v>261.66</v>
      </c>
      <c r="G54" s="52"/>
      <c r="H54" s="53"/>
      <c r="I54" s="52"/>
    </row>
    <row r="55" spans="1:9" s="1" customFormat="1" ht="0.75" customHeight="1">
      <c r="A55" s="55"/>
      <c r="B55" s="55"/>
      <c r="C55" s="43"/>
      <c r="D55" s="43"/>
      <c r="E55" s="43"/>
      <c r="F55" s="38">
        <f t="shared" si="2"/>
        <v>0</v>
      </c>
      <c r="G55" s="52"/>
      <c r="H55" s="53"/>
      <c r="I55" s="52"/>
    </row>
    <row r="56" spans="1:9" s="1" customFormat="1" ht="15" customHeight="1" hidden="1">
      <c r="A56" s="30"/>
      <c r="B56" s="32"/>
      <c r="C56" s="43"/>
      <c r="D56" s="43"/>
      <c r="E56" s="43"/>
      <c r="F56" s="38">
        <f t="shared" si="2"/>
        <v>0</v>
      </c>
      <c r="G56" s="52"/>
      <c r="H56" s="53"/>
      <c r="I56" s="52"/>
    </row>
    <row r="57" spans="1:9" s="1" customFormat="1" ht="19.5" customHeight="1">
      <c r="A57" s="30"/>
      <c r="B57" s="32" t="s">
        <v>38</v>
      </c>
      <c r="C57" s="39"/>
      <c r="D57" s="39"/>
      <c r="E57" s="40"/>
      <c r="F57" s="38">
        <f t="shared" si="2"/>
        <v>0</v>
      </c>
      <c r="G57" s="52"/>
      <c r="H57" s="53"/>
      <c r="I57" s="52"/>
    </row>
    <row r="58" spans="1:9" s="1" customFormat="1" ht="55.5" customHeight="1">
      <c r="A58" s="30"/>
      <c r="B58" s="32" t="s">
        <v>68</v>
      </c>
      <c r="C58" s="38">
        <f>162+7.104+5+41</f>
        <v>215.104</v>
      </c>
      <c r="D58" s="36"/>
      <c r="E58" s="37"/>
      <c r="F58" s="38">
        <f t="shared" si="2"/>
        <v>215.104</v>
      </c>
      <c r="G58" s="52"/>
      <c r="H58" s="53"/>
      <c r="I58" s="52"/>
    </row>
    <row r="59" spans="1:9" s="1" customFormat="1" ht="42" customHeight="1">
      <c r="A59" s="30"/>
      <c r="B59" s="32" t="s">
        <v>69</v>
      </c>
      <c r="C59" s="38">
        <v>18</v>
      </c>
      <c r="D59" s="36"/>
      <c r="E59" s="37"/>
      <c r="F59" s="38">
        <f t="shared" si="2"/>
        <v>18</v>
      </c>
      <c r="G59" s="52"/>
      <c r="H59" s="53"/>
      <c r="I59" s="52"/>
    </row>
    <row r="60" spans="1:9" s="1" customFormat="1" ht="19.5" customHeight="1">
      <c r="A60" s="30"/>
      <c r="B60" s="32" t="s">
        <v>48</v>
      </c>
      <c r="C60" s="38">
        <f>C62+C63+C64+C65</f>
        <v>46.556</v>
      </c>
      <c r="D60" s="39"/>
      <c r="E60" s="40"/>
      <c r="F60" s="38">
        <f t="shared" si="2"/>
        <v>46.556</v>
      </c>
      <c r="G60" s="52"/>
      <c r="H60" s="53"/>
      <c r="I60" s="52"/>
    </row>
    <row r="61" spans="1:9" s="1" customFormat="1" ht="19.5" customHeight="1">
      <c r="A61" s="30"/>
      <c r="B61" s="32" t="s">
        <v>38</v>
      </c>
      <c r="C61" s="39"/>
      <c r="D61" s="39"/>
      <c r="E61" s="40"/>
      <c r="F61" s="38"/>
      <c r="G61" s="52"/>
      <c r="H61" s="53"/>
      <c r="I61" s="52"/>
    </row>
    <row r="62" spans="1:9" s="1" customFormat="1" ht="97.5" customHeight="1">
      <c r="A62" s="30"/>
      <c r="B62" s="30" t="s">
        <v>42</v>
      </c>
      <c r="C62" s="38">
        <v>31</v>
      </c>
      <c r="D62" s="39"/>
      <c r="E62" s="41" t="s">
        <v>13</v>
      </c>
      <c r="F62" s="38">
        <f aca="true" t="shared" si="3" ref="F62:F68">C62+D62</f>
        <v>31</v>
      </c>
      <c r="G62" s="43"/>
      <c r="H62" s="53"/>
      <c r="I62" s="52"/>
    </row>
    <row r="63" spans="1:9" s="1" customFormat="1" ht="75">
      <c r="A63" s="30"/>
      <c r="B63" s="31" t="s">
        <v>61</v>
      </c>
      <c r="C63" s="38">
        <v>2.73</v>
      </c>
      <c r="D63" s="43"/>
      <c r="E63" s="43"/>
      <c r="F63" s="38">
        <f t="shared" si="3"/>
        <v>2.73</v>
      </c>
      <c r="G63" s="43"/>
      <c r="H63" s="53"/>
      <c r="I63" s="52"/>
    </row>
    <row r="64" spans="1:9" s="1" customFormat="1" ht="102.75" customHeight="1">
      <c r="A64" s="30"/>
      <c r="B64" s="31" t="s">
        <v>62</v>
      </c>
      <c r="C64" s="38">
        <v>8.47</v>
      </c>
      <c r="D64" s="44"/>
      <c r="E64" s="44"/>
      <c r="F64" s="38">
        <f t="shared" si="3"/>
        <v>8.47</v>
      </c>
      <c r="G64" s="43"/>
      <c r="H64" s="53"/>
      <c r="I64" s="52"/>
    </row>
    <row r="65" spans="1:9" s="1" customFormat="1" ht="75">
      <c r="A65" s="30"/>
      <c r="B65" s="30" t="s">
        <v>43</v>
      </c>
      <c r="C65" s="38">
        <v>4.356</v>
      </c>
      <c r="D65" s="45"/>
      <c r="E65" s="45"/>
      <c r="F65" s="38">
        <f t="shared" si="3"/>
        <v>4.356</v>
      </c>
      <c r="G65" s="43"/>
      <c r="H65" s="53"/>
      <c r="I65" s="52"/>
    </row>
    <row r="66" spans="1:9" s="1" customFormat="1" ht="138" customHeight="1">
      <c r="A66" s="30">
        <v>41035800</v>
      </c>
      <c r="B66" s="32" t="s">
        <v>44</v>
      </c>
      <c r="C66" s="38">
        <v>491.5</v>
      </c>
      <c r="D66" s="43"/>
      <c r="E66" s="43"/>
      <c r="F66" s="38">
        <f t="shared" si="3"/>
        <v>491.5</v>
      </c>
      <c r="G66" s="43"/>
      <c r="H66" s="53"/>
      <c r="I66" s="52"/>
    </row>
    <row r="67" spans="1:9" s="1" customFormat="1" ht="78.75" customHeight="1">
      <c r="A67" s="30">
        <v>41036300</v>
      </c>
      <c r="B67" s="48" t="s">
        <v>54</v>
      </c>
      <c r="C67" s="38">
        <v>298</v>
      </c>
      <c r="D67" s="43"/>
      <c r="E67" s="43"/>
      <c r="F67" s="38">
        <f t="shared" si="3"/>
        <v>298</v>
      </c>
      <c r="G67" s="43"/>
      <c r="H67" s="53"/>
      <c r="I67" s="52"/>
    </row>
    <row r="68" spans="1:9" s="1" customFormat="1" ht="60.75" customHeight="1">
      <c r="A68" s="30">
        <v>41033800</v>
      </c>
      <c r="B68" s="2" t="s">
        <v>56</v>
      </c>
      <c r="C68" s="38">
        <v>647.5</v>
      </c>
      <c r="D68" s="43"/>
      <c r="E68" s="43"/>
      <c r="F68" s="38">
        <f t="shared" si="3"/>
        <v>647.5</v>
      </c>
      <c r="G68" s="43"/>
      <c r="H68" s="53"/>
      <c r="I68" s="52"/>
    </row>
    <row r="69" spans="1:9" s="1" customFormat="1" ht="18.75">
      <c r="A69" s="30"/>
      <c r="B69" s="34" t="s">
        <v>11</v>
      </c>
      <c r="C69" s="56">
        <f>C9+C16+C28</f>
        <v>160500.498</v>
      </c>
      <c r="D69" s="56">
        <f>D16+D28</f>
        <v>2136.9210000000003</v>
      </c>
      <c r="E69" s="56">
        <f>E16+E28</f>
        <v>252.721</v>
      </c>
      <c r="F69" s="56">
        <f>F9+F16+F28</f>
        <v>162637.419</v>
      </c>
      <c r="G69" s="57"/>
      <c r="H69" s="53"/>
      <c r="I69" s="52"/>
    </row>
    <row r="70" spans="1:9" s="1" customFormat="1" ht="18">
      <c r="A70" s="58"/>
      <c r="B70" s="40"/>
      <c r="C70" s="43"/>
      <c r="D70" s="43"/>
      <c r="E70" s="43"/>
      <c r="F70" s="43"/>
      <c r="G70" s="43"/>
      <c r="H70" s="53"/>
      <c r="I70" s="52"/>
    </row>
    <row r="71" spans="1:9" s="1" customFormat="1" ht="18">
      <c r="A71" s="58"/>
      <c r="B71" s="40"/>
      <c r="C71" s="43"/>
      <c r="D71" s="43"/>
      <c r="E71" s="43"/>
      <c r="F71" s="43"/>
      <c r="G71" s="43"/>
      <c r="H71" s="53"/>
      <c r="I71" s="52"/>
    </row>
    <row r="72" spans="1:9" s="1" customFormat="1" ht="18.75">
      <c r="A72" s="59" t="s">
        <v>50</v>
      </c>
      <c r="B72" s="59"/>
      <c r="C72" s="59"/>
      <c r="D72" s="59" t="s">
        <v>51</v>
      </c>
      <c r="E72" s="59"/>
      <c r="F72" s="59"/>
      <c r="G72" s="52"/>
      <c r="H72" s="53"/>
      <c r="I72" s="52"/>
    </row>
    <row r="73" spans="1:9" ht="18.75">
      <c r="A73" s="59"/>
      <c r="B73" s="59"/>
      <c r="C73" s="59"/>
      <c r="D73" s="59"/>
      <c r="E73" s="59"/>
      <c r="F73" s="59"/>
      <c r="G73" s="54"/>
      <c r="H73" s="54"/>
      <c r="I73" s="54"/>
    </row>
    <row r="74" spans="1:9" ht="18.75">
      <c r="A74" s="59"/>
      <c r="B74" s="59"/>
      <c r="C74" s="59"/>
      <c r="D74" s="59"/>
      <c r="E74" s="59"/>
      <c r="F74" s="59"/>
      <c r="G74" s="54"/>
      <c r="H74" s="54"/>
      <c r="I74" s="54"/>
    </row>
    <row r="75" spans="1:9" ht="18">
      <c r="A75" s="58"/>
      <c r="B75" s="40"/>
      <c r="C75" s="58"/>
      <c r="D75" s="58"/>
      <c r="E75" s="58"/>
      <c r="F75" s="58"/>
      <c r="G75" s="54"/>
      <c r="H75" s="54"/>
      <c r="I75" s="54"/>
    </row>
    <row r="76" spans="1:9" ht="18">
      <c r="A76" s="58"/>
      <c r="B76" s="40"/>
      <c r="C76" s="58"/>
      <c r="D76" s="58"/>
      <c r="E76" s="58"/>
      <c r="F76" s="58"/>
      <c r="G76" s="54"/>
      <c r="H76" s="54"/>
      <c r="I76" s="54"/>
    </row>
    <row r="77" spans="1:9" ht="18">
      <c r="A77" s="58"/>
      <c r="B77" s="40"/>
      <c r="C77" s="60"/>
      <c r="D77" s="58"/>
      <c r="E77" s="58"/>
      <c r="F77" s="58"/>
      <c r="G77" s="54"/>
      <c r="H77" s="54"/>
      <c r="I77" s="54"/>
    </row>
    <row r="78" spans="1:9" ht="18">
      <c r="A78" s="58"/>
      <c r="B78" s="40"/>
      <c r="C78" s="60"/>
      <c r="D78" s="58"/>
      <c r="E78" s="58"/>
      <c r="F78" s="58"/>
      <c r="G78" s="54"/>
      <c r="H78" s="54"/>
      <c r="I78" s="54"/>
    </row>
    <row r="79" spans="1:9" ht="18">
      <c r="A79" s="58"/>
      <c r="B79" s="40"/>
      <c r="C79" s="60"/>
      <c r="D79" s="58"/>
      <c r="E79" s="58"/>
      <c r="F79" s="58"/>
      <c r="G79" s="54"/>
      <c r="H79" s="54"/>
      <c r="I79" s="54"/>
    </row>
    <row r="80" spans="1:9" ht="18">
      <c r="A80" s="58"/>
      <c r="B80" s="40"/>
      <c r="C80" s="60"/>
      <c r="D80" s="58"/>
      <c r="E80" s="58"/>
      <c r="F80" s="58"/>
      <c r="G80" s="54"/>
      <c r="H80" s="54"/>
      <c r="I80" s="54"/>
    </row>
    <row r="81" spans="1:9" ht="18">
      <c r="A81" s="58"/>
      <c r="B81" s="40"/>
      <c r="C81" s="60"/>
      <c r="D81" s="58"/>
      <c r="E81" s="58"/>
      <c r="F81" s="58"/>
      <c r="G81" s="54"/>
      <c r="H81" s="54"/>
      <c r="I81" s="54"/>
    </row>
    <row r="82" spans="1:9" ht="18">
      <c r="A82" s="58"/>
      <c r="B82" s="40"/>
      <c r="C82" s="60"/>
      <c r="D82" s="58"/>
      <c r="E82" s="58"/>
      <c r="F82" s="58"/>
      <c r="G82" s="54"/>
      <c r="H82" s="54"/>
      <c r="I82" s="54"/>
    </row>
    <row r="83" spans="1:9" ht="18">
      <c r="A83" s="58"/>
      <c r="B83" s="40"/>
      <c r="C83" s="60"/>
      <c r="D83" s="58"/>
      <c r="E83" s="58"/>
      <c r="F83" s="58"/>
      <c r="G83" s="54"/>
      <c r="H83" s="54"/>
      <c r="I83" s="54"/>
    </row>
    <row r="84" spans="1:9" ht="18">
      <c r="A84" s="58"/>
      <c r="B84" s="40"/>
      <c r="C84" s="60"/>
      <c r="D84" s="58"/>
      <c r="E84" s="58"/>
      <c r="F84" s="58"/>
      <c r="G84" s="54"/>
      <c r="H84" s="54"/>
      <c r="I84" s="54"/>
    </row>
    <row r="85" spans="1:9" ht="18">
      <c r="A85" s="58"/>
      <c r="B85" s="40"/>
      <c r="C85" s="60"/>
      <c r="D85" s="58"/>
      <c r="E85" s="58"/>
      <c r="F85" s="58"/>
      <c r="G85" s="54"/>
      <c r="H85" s="54"/>
      <c r="I85" s="54"/>
    </row>
    <row r="86" spans="1:9" ht="18">
      <c r="A86" s="58"/>
      <c r="B86" s="40"/>
      <c r="C86" s="60"/>
      <c r="D86" s="58"/>
      <c r="E86" s="58"/>
      <c r="F86" s="58"/>
      <c r="G86" s="54"/>
      <c r="H86" s="54"/>
      <c r="I86" s="54"/>
    </row>
    <row r="87" spans="1:9" ht="18">
      <c r="A87" s="58"/>
      <c r="B87" s="40"/>
      <c r="C87" s="60"/>
      <c r="D87" s="58"/>
      <c r="E87" s="58"/>
      <c r="F87" s="58"/>
      <c r="G87" s="54"/>
      <c r="H87" s="54"/>
      <c r="I87" s="54"/>
    </row>
    <row r="88" spans="1:9" ht="18">
      <c r="A88" s="58"/>
      <c r="B88" s="40"/>
      <c r="C88" s="60"/>
      <c r="D88" s="58"/>
      <c r="E88" s="58"/>
      <c r="F88" s="58"/>
      <c r="G88" s="54"/>
      <c r="H88" s="54"/>
      <c r="I88" s="54"/>
    </row>
    <row r="89" spans="1:9" ht="18">
      <c r="A89" s="58"/>
      <c r="B89" s="40"/>
      <c r="C89" s="60"/>
      <c r="D89" s="58"/>
      <c r="E89" s="58"/>
      <c r="F89" s="58"/>
      <c r="G89" s="54"/>
      <c r="H89" s="54"/>
      <c r="I89" s="54"/>
    </row>
    <row r="90" spans="1:9" ht="18">
      <c r="A90" s="58"/>
      <c r="B90" s="40"/>
      <c r="C90" s="60"/>
      <c r="D90" s="58"/>
      <c r="E90" s="58"/>
      <c r="F90" s="58"/>
      <c r="G90" s="54"/>
      <c r="H90" s="54"/>
      <c r="I90" s="54"/>
    </row>
    <row r="91" spans="1:9" ht="18">
      <c r="A91" s="58"/>
      <c r="B91" s="40"/>
      <c r="C91" s="60"/>
      <c r="D91" s="58"/>
      <c r="E91" s="58"/>
      <c r="F91" s="58"/>
      <c r="G91" s="54"/>
      <c r="H91" s="54"/>
      <c r="I91" s="54"/>
    </row>
    <row r="92" spans="1:9" ht="18">
      <c r="A92" s="58"/>
      <c r="B92" s="40"/>
      <c r="C92" s="60"/>
      <c r="D92" s="58"/>
      <c r="E92" s="58"/>
      <c r="F92" s="58"/>
      <c r="G92" s="54"/>
      <c r="H92" s="54"/>
      <c r="I92" s="54"/>
    </row>
    <row r="93" spans="1:9" ht="18">
      <c r="A93" s="58"/>
      <c r="B93" s="40"/>
      <c r="C93" s="60"/>
      <c r="D93" s="58"/>
      <c r="E93" s="58"/>
      <c r="F93" s="58"/>
      <c r="G93" s="54"/>
      <c r="H93" s="54"/>
      <c r="I93" s="54"/>
    </row>
    <row r="94" spans="1:9" ht="18">
      <c r="A94" s="58"/>
      <c r="B94" s="40"/>
      <c r="C94" s="60"/>
      <c r="D94" s="58"/>
      <c r="E94" s="58"/>
      <c r="F94" s="58"/>
      <c r="G94" s="54"/>
      <c r="H94" s="54"/>
      <c r="I94" s="54"/>
    </row>
    <row r="95" spans="1:9" ht="18">
      <c r="A95" s="58"/>
      <c r="B95" s="40"/>
      <c r="C95" s="60"/>
      <c r="D95" s="58"/>
      <c r="E95" s="58"/>
      <c r="F95" s="58"/>
      <c r="G95" s="54"/>
      <c r="H95" s="54"/>
      <c r="I95" s="54"/>
    </row>
    <row r="96" spans="1:9" ht="18">
      <c r="A96" s="58"/>
      <c r="B96" s="40"/>
      <c r="C96" s="60"/>
      <c r="D96" s="58"/>
      <c r="E96" s="58"/>
      <c r="F96" s="58"/>
      <c r="G96" s="54"/>
      <c r="H96" s="54"/>
      <c r="I96" s="5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3" r:id="rId1"/>
  <headerFooter differentFirst="1" alignWithMargins="0">
    <oddFooter>&amp;C&amp;P</oddFooter>
  </headerFooter>
  <rowBreaks count="2" manualBreakCount="2">
    <brk id="35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2014-03-13T11:59:32Z</cp:lastPrinted>
  <dcterms:created xsi:type="dcterms:W3CDTF">2002-10-23T13:00:01Z</dcterms:created>
  <dcterms:modified xsi:type="dcterms:W3CDTF">2014-03-14T07:21:14Z</dcterms:modified>
  <cp:category/>
  <cp:version/>
  <cp:contentType/>
  <cp:contentStatus/>
</cp:coreProperties>
</file>