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'Лист1'!$A$1:$G$79</definedName>
  </definedNames>
  <calcPr fullCalcOnLoad="1"/>
</workbook>
</file>

<file path=xl/sharedStrings.xml><?xml version="1.0" encoding="utf-8"?>
<sst xmlns="http://schemas.openxmlformats.org/spreadsheetml/2006/main" count="145" uniqueCount="110">
  <si>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</si>
  <si>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</si>
  <si>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</si>
  <si>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</si>
  <si>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</si>
  <si>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</si>
  <si>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</si>
  <si>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</si>
  <si>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</si>
  <si>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</si>
  <si>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</si>
  <si>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</si>
  <si>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</si>
  <si>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</si>
  <si>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</si>
  <si>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</si>
  <si>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</si>
  <si>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</si>
  <si>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</si>
  <si>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</si>
  <si>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</si>
  <si>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</si>
  <si>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</si>
  <si>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</si>
  <si>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</si>
  <si>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</si>
  <si>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</si>
  <si>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</si>
  <si>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</si>
  <si>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</si>
  <si>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</si>
  <si>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</si>
  <si>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</si>
  <si>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</si>
  <si>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</si>
  <si>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</si>
  <si>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</si>
  <si>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</si>
  <si>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</si>
  <si>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</si>
  <si>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</si>
  <si>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</si>
  <si>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</si>
  <si>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</si>
  <si>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</si>
  <si>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</si>
  <si>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</si>
  <si>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</si>
  <si>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</si>
  <si>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</si>
  <si>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</si>
  <si>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</si>
  <si>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</si>
  <si>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</si>
  <si>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</si>
  <si>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</si>
  <si>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</si>
  <si>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</si>
  <si>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</si>
  <si>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</si>
  <si>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</si>
  <si>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</si>
  <si>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</si>
  <si>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</si>
  <si>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</si>
  <si>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</si>
  <si>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</si>
  <si>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</si>
  <si>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</si>
  <si>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</si>
  <si>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</si>
  <si>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</si>
  <si>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 xml:space="preserve">                        №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</si>
  <si>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</si>
  <si>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</si>
  <si>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</si>
  <si>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</si>
  <si>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</si>
  <si>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</si>
  <si>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</si>
  <si>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</si>
  <si>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</si>
  <si>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</si>
  <si>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</si>
  <si>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</si>
  <si>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</si>
  <si>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</si>
  <si>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</si>
  <si>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</si>
  <si>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</si>
  <si>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</si>
  <si>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</si>
  <si>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</si>
  <si>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</si>
  <si>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>Додаток  7</t>
  </si>
  <si>
    <t xml:space="preserve">Районна програма "Медичні кадри Баштанщини" на 2013-2017 роки </t>
  </si>
  <si>
    <t>співфінансування проекту Хоспісна допомога жителям Баштанського району (належний догляд за тяжким безнадійно хворим) - капітальний ремонт приміщення, покрівлі Хоспісу, придбання медичного обладнання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</si>
  <si>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</si>
  <si>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</si>
  <si>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</si>
  <si>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</si>
  <si>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</si>
  <si>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</si>
  <si>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рік)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</si>
  <si>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</si>
  <si>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</si>
  <si>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</si>
  <si>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</si>
  <si>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заходи направлені на захист прав дітей Баштанського району ( в т.ч. погашення кредиторської заборгованості 2013 року -         0,9 тис.грн.)</t>
  </si>
  <si>
    <t xml:space="preserve"> реалізація заходів передбачених програмою (утримання закладів позашкільної освіти), у тому числі погашення кредиторської заборгованості за 2013 рік - 12,815 тис.грн.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</si>
</sst>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5" borderId="7" applyNumberFormat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176" fontId="18" fillId="0" borderId="10" xfId="0" applyNumberFormat="1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50" zoomScaleNormal="50" zoomScaleSheetLayoutView="50" zoomScalePageLayoutView="25" workbookViewId="0" topLeftCell="A1">
      <selection activeCell="D76" sqref="D76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94</v>
      </c>
      <c r="G1" s="63"/>
    </row>
    <row r="2" spans="5:7" ht="18.75">
      <c r="E2" s="1" t="s">
        <v>7</v>
      </c>
      <c r="F2" s="72" t="s">
        <v>28</v>
      </c>
      <c r="G2" s="63"/>
    </row>
    <row r="3" spans="5:7" ht="18.75">
      <c r="E3" s="1" t="s">
        <v>7</v>
      </c>
      <c r="F3" s="72" t="s">
        <v>72</v>
      </c>
      <c r="G3" s="63"/>
    </row>
    <row r="4" spans="2:7" ht="58.5" customHeight="1">
      <c r="B4" s="89" t="s">
        <v>100</v>
      </c>
      <c r="C4" s="89"/>
      <c r="D4" s="89"/>
      <c r="E4" s="89"/>
      <c r="F4" s="89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90" t="s">
        <v>29</v>
      </c>
      <c r="B6" s="87" t="s">
        <v>31</v>
      </c>
      <c r="C6" s="94" t="s">
        <v>0</v>
      </c>
      <c r="D6" s="95"/>
      <c r="E6" s="94" t="s">
        <v>1</v>
      </c>
      <c r="F6" s="95"/>
      <c r="G6" s="87" t="s">
        <v>4</v>
      </c>
      <c r="I6" s="2"/>
    </row>
    <row r="7" spans="1:9" ht="90.75" customHeight="1" thickBot="1">
      <c r="A7" s="91"/>
      <c r="B7" s="88"/>
      <c r="C7" s="96"/>
      <c r="D7" s="97"/>
      <c r="E7" s="96"/>
      <c r="F7" s="97"/>
      <c r="G7" s="88"/>
      <c r="I7" s="93"/>
    </row>
    <row r="8" spans="1:9" ht="12.75">
      <c r="A8" s="90" t="s">
        <v>30</v>
      </c>
      <c r="B8" s="87" t="s">
        <v>32</v>
      </c>
      <c r="C8" s="87" t="s">
        <v>2</v>
      </c>
      <c r="D8" s="87" t="s">
        <v>3</v>
      </c>
      <c r="E8" s="87" t="s">
        <v>2</v>
      </c>
      <c r="F8" s="87" t="s">
        <v>3</v>
      </c>
      <c r="G8" s="87" t="s">
        <v>5</v>
      </c>
      <c r="I8" s="93"/>
    </row>
    <row r="9" spans="1:9" ht="126" customHeight="1" thickBot="1">
      <c r="A9" s="91"/>
      <c r="B9" s="88"/>
      <c r="C9" s="88"/>
      <c r="D9" s="88"/>
      <c r="E9" s="88"/>
      <c r="F9" s="88"/>
      <c r="G9" s="88"/>
      <c r="I9" s="93"/>
    </row>
    <row r="10" spans="1:7" ht="21.75" customHeight="1">
      <c r="A10" s="66" t="s">
        <v>71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52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67</v>
      </c>
      <c r="D12" s="16">
        <f>D13</f>
        <v>169.104</v>
      </c>
      <c r="E12" s="22"/>
      <c r="F12" s="17"/>
      <c r="G12" s="13">
        <f aca="true" t="shared" si="0" ref="G12:G23">D12+F12</f>
        <v>169.104</v>
      </c>
    </row>
    <row r="13" spans="1:7" ht="71.25" customHeight="1">
      <c r="A13" s="68" t="s">
        <v>10</v>
      </c>
      <c r="B13" s="24" t="s">
        <v>11</v>
      </c>
      <c r="C13" s="25" t="s">
        <v>68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95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60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83</v>
      </c>
      <c r="D16" s="77">
        <f>D17</f>
        <v>34.949</v>
      </c>
      <c r="E16" s="32"/>
      <c r="F16" s="32"/>
      <c r="G16" s="23">
        <f t="shared" si="0"/>
        <v>34.949</v>
      </c>
    </row>
    <row r="17" spans="1:7" ht="106.5" customHeight="1">
      <c r="A17" s="68" t="s">
        <v>84</v>
      </c>
      <c r="B17" s="26" t="s">
        <v>85</v>
      </c>
      <c r="C17" s="74" t="s">
        <v>103</v>
      </c>
      <c r="D17" s="31">
        <f>4.122+30.827</f>
        <v>34.949</v>
      </c>
      <c r="E17" s="32"/>
      <c r="F17" s="32"/>
      <c r="G17" s="20">
        <f t="shared" si="0"/>
        <v>34.949</v>
      </c>
    </row>
    <row r="18" spans="1:7" ht="97.5" customHeight="1">
      <c r="A18" s="68"/>
      <c r="B18" s="26"/>
      <c r="C18" s="75"/>
      <c r="D18" s="31"/>
      <c r="E18" s="75" t="s">
        <v>86</v>
      </c>
      <c r="F18" s="76">
        <f>F19+F20</f>
        <v>248.855</v>
      </c>
      <c r="G18" s="23">
        <f t="shared" si="0"/>
        <v>248.855</v>
      </c>
    </row>
    <row r="19" spans="1:7" ht="219" customHeight="1">
      <c r="A19" s="68" t="s">
        <v>87</v>
      </c>
      <c r="B19" s="26" t="s">
        <v>88</v>
      </c>
      <c r="C19" s="74"/>
      <c r="D19" s="31"/>
      <c r="E19" s="74" t="s">
        <v>96</v>
      </c>
      <c r="F19" s="32">
        <f>200</f>
        <v>200</v>
      </c>
      <c r="G19" s="20">
        <f t="shared" si="0"/>
        <v>200</v>
      </c>
    </row>
    <row r="20" spans="1:7" ht="141" customHeight="1">
      <c r="A20" s="68"/>
      <c r="B20" s="30"/>
      <c r="C20" s="19"/>
      <c r="D20" s="31"/>
      <c r="E20" s="83" t="s">
        <v>101</v>
      </c>
      <c r="F20" s="32">
        <v>48.855</v>
      </c>
      <c r="G20" s="20">
        <f t="shared" si="0"/>
        <v>48.855</v>
      </c>
    </row>
    <row r="21" spans="1:7" ht="54" customHeight="1" hidden="1">
      <c r="A21" s="68"/>
      <c r="B21" s="30"/>
      <c r="C21" s="28"/>
      <c r="D21" s="77"/>
      <c r="E21" s="83"/>
      <c r="F21" s="32"/>
      <c r="G21" s="20">
        <f t="shared" si="0"/>
        <v>0</v>
      </c>
    </row>
    <row r="22" spans="1:7" ht="75" customHeight="1" hidden="1">
      <c r="A22" s="68"/>
      <c r="B22" s="84"/>
      <c r="C22" s="19"/>
      <c r="D22" s="31"/>
      <c r="E22" s="83"/>
      <c r="F22" s="32"/>
      <c r="G22" s="20">
        <f t="shared" si="0"/>
        <v>0</v>
      </c>
    </row>
    <row r="23" spans="1:7" ht="75" customHeight="1">
      <c r="A23" s="68"/>
      <c r="B23" s="85"/>
      <c r="C23" s="19" t="s">
        <v>107</v>
      </c>
      <c r="D23" s="31">
        <f>D24</f>
        <v>1.1</v>
      </c>
      <c r="E23" s="83"/>
      <c r="F23" s="32"/>
      <c r="G23" s="20">
        <f t="shared" si="0"/>
        <v>1.1</v>
      </c>
    </row>
    <row r="24" spans="1:7" ht="103.5" customHeight="1">
      <c r="A24" s="68" t="s">
        <v>105</v>
      </c>
      <c r="B24" s="84" t="s">
        <v>106</v>
      </c>
      <c r="C24" s="19" t="s">
        <v>108</v>
      </c>
      <c r="D24" s="31">
        <v>1.1</v>
      </c>
      <c r="E24" s="83"/>
      <c r="F24" s="32"/>
      <c r="G24" s="31">
        <f>D24+F24</f>
        <v>1.1</v>
      </c>
    </row>
    <row r="25" spans="1:7" ht="23.25">
      <c r="A25" s="68"/>
      <c r="B25" s="33" t="s">
        <v>4</v>
      </c>
      <c r="C25" s="34"/>
      <c r="D25" s="13">
        <f>D12+D14+D16+D21+D23</f>
        <v>263.13300000000004</v>
      </c>
      <c r="E25" s="13"/>
      <c r="F25" s="13">
        <f>F12+F14+F16+F18</f>
        <v>248.855</v>
      </c>
      <c r="G25" s="13">
        <f>D25+F25</f>
        <v>511.98800000000006</v>
      </c>
    </row>
    <row r="26" spans="1:7" ht="48.75" customHeight="1">
      <c r="A26" s="69" t="s">
        <v>54</v>
      </c>
      <c r="B26" s="35" t="s">
        <v>74</v>
      </c>
      <c r="C26" s="12"/>
      <c r="D26" s="13" t="s">
        <v>7</v>
      </c>
      <c r="E26" s="17"/>
      <c r="F26" s="17"/>
      <c r="G26" s="13"/>
    </row>
    <row r="27" spans="1:7" ht="71.25" customHeight="1">
      <c r="A27" s="70"/>
      <c r="B27" s="36"/>
      <c r="C27" s="15" t="s">
        <v>77</v>
      </c>
      <c r="D27" s="16">
        <f>D28+D29+D30+D31</f>
        <v>1501.79</v>
      </c>
      <c r="E27" s="17"/>
      <c r="F27" s="17"/>
      <c r="G27" s="13">
        <f>D27+F27</f>
        <v>1501.79</v>
      </c>
    </row>
    <row r="28" spans="1:7" ht="97.5" customHeight="1">
      <c r="A28" s="70" t="s">
        <v>16</v>
      </c>
      <c r="B28" s="36" t="s">
        <v>78</v>
      </c>
      <c r="C28" s="19" t="s">
        <v>81</v>
      </c>
      <c r="D28" s="21">
        <v>9.6</v>
      </c>
      <c r="E28" s="17"/>
      <c r="F28" s="17"/>
      <c r="G28" s="21">
        <f>D28+F28</f>
        <v>9.6</v>
      </c>
    </row>
    <row r="29" spans="1:7" ht="97.5" customHeight="1">
      <c r="A29" s="70"/>
      <c r="B29" s="36"/>
      <c r="C29" s="73" t="s">
        <v>79</v>
      </c>
      <c r="D29" s="21">
        <v>78.7</v>
      </c>
      <c r="E29" s="17"/>
      <c r="F29" s="17"/>
      <c r="G29" s="21">
        <v>78.7</v>
      </c>
    </row>
    <row r="30" spans="1:7" ht="114" customHeight="1">
      <c r="A30" s="70" t="s">
        <v>12</v>
      </c>
      <c r="B30" s="36" t="s">
        <v>13</v>
      </c>
      <c r="C30" s="25" t="s">
        <v>109</v>
      </c>
      <c r="D30" s="37">
        <v>1413.49</v>
      </c>
      <c r="E30" s="17"/>
      <c r="F30" s="17"/>
      <c r="G30" s="21">
        <f>D30+F30</f>
        <v>1413.49</v>
      </c>
    </row>
    <row r="31" spans="1:7" ht="19.5" customHeight="1">
      <c r="A31" s="70"/>
      <c r="B31" s="36"/>
      <c r="C31" s="25"/>
      <c r="D31" s="37"/>
      <c r="E31" s="17"/>
      <c r="F31" s="17"/>
      <c r="G31" s="21"/>
    </row>
    <row r="32" spans="1:7" ht="50.25" customHeight="1">
      <c r="A32" s="68"/>
      <c r="B32" s="38"/>
      <c r="C32" s="15" t="s">
        <v>38</v>
      </c>
      <c r="D32" s="16">
        <f>D33</f>
        <v>827.08</v>
      </c>
      <c r="E32" s="15"/>
      <c r="F32" s="32"/>
      <c r="G32" s="13">
        <f aca="true" t="shared" si="1" ref="G32:G43">D32+F32</f>
        <v>827.08</v>
      </c>
    </row>
    <row r="33" spans="1:7" ht="92.25" customHeight="1">
      <c r="A33" s="68" t="s">
        <v>14</v>
      </c>
      <c r="B33" s="38" t="s">
        <v>15</v>
      </c>
      <c r="C33" s="25" t="s">
        <v>104</v>
      </c>
      <c r="D33" s="20">
        <f>760.26+30.82+5+31</f>
        <v>827.08</v>
      </c>
      <c r="E33" s="39"/>
      <c r="F33" s="40"/>
      <c r="G33" s="21">
        <f t="shared" si="1"/>
        <v>827.08</v>
      </c>
    </row>
    <row r="34" spans="1:7" ht="66.75" customHeight="1">
      <c r="A34" s="68"/>
      <c r="B34" s="38"/>
      <c r="C34" s="81" t="s">
        <v>97</v>
      </c>
      <c r="D34" s="23">
        <f>D36+D35</f>
        <v>409.9</v>
      </c>
      <c r="E34" s="39"/>
      <c r="F34" s="40"/>
      <c r="G34" s="13">
        <f t="shared" si="1"/>
        <v>409.9</v>
      </c>
    </row>
    <row r="35" spans="1:7" ht="96.75" customHeight="1">
      <c r="A35" s="68" t="s">
        <v>16</v>
      </c>
      <c r="B35" s="36" t="s">
        <v>78</v>
      </c>
      <c r="C35" s="48" t="s">
        <v>99</v>
      </c>
      <c r="D35" s="20">
        <f>23+63.5</f>
        <v>86.5</v>
      </c>
      <c r="E35" s="39"/>
      <c r="F35" s="40"/>
      <c r="G35" s="21">
        <f t="shared" si="1"/>
        <v>86.5</v>
      </c>
    </row>
    <row r="36" spans="1:7" ht="44.25" customHeight="1">
      <c r="A36" s="68" t="s">
        <v>12</v>
      </c>
      <c r="B36" s="82" t="s">
        <v>13</v>
      </c>
      <c r="C36" s="25" t="s">
        <v>98</v>
      </c>
      <c r="D36" s="20">
        <f>302.4+21</f>
        <v>323.4</v>
      </c>
      <c r="E36" s="39"/>
      <c r="F36" s="40"/>
      <c r="G36" s="21">
        <f t="shared" si="1"/>
        <v>323.4</v>
      </c>
    </row>
    <row r="37" spans="1:7" ht="68.25" customHeight="1">
      <c r="A37" s="68"/>
      <c r="B37" s="14"/>
      <c r="C37" s="15" t="s">
        <v>82</v>
      </c>
      <c r="D37" s="16">
        <f>D38+D39+D40</f>
        <v>127.57300000000001</v>
      </c>
      <c r="E37" s="17"/>
      <c r="F37" s="17"/>
      <c r="G37" s="13">
        <f t="shared" si="1"/>
        <v>127.57300000000001</v>
      </c>
    </row>
    <row r="38" spans="1:7" ht="53.25" customHeight="1">
      <c r="A38" s="68" t="s">
        <v>39</v>
      </c>
      <c r="B38" s="18" t="s">
        <v>40</v>
      </c>
      <c r="C38" s="19" t="s">
        <v>80</v>
      </c>
      <c r="D38" s="20">
        <f>11</f>
        <v>11</v>
      </c>
      <c r="E38" s="17"/>
      <c r="F38" s="17"/>
      <c r="G38" s="21">
        <f t="shared" si="1"/>
        <v>11</v>
      </c>
    </row>
    <row r="39" spans="1:7" ht="120.75" customHeight="1">
      <c r="A39" s="68" t="s">
        <v>63</v>
      </c>
      <c r="B39" s="18" t="s">
        <v>64</v>
      </c>
      <c r="C39" s="19" t="s">
        <v>69</v>
      </c>
      <c r="D39" s="20">
        <f>45-30.827</f>
        <v>14.172999999999998</v>
      </c>
      <c r="E39" s="17"/>
      <c r="F39" s="17"/>
      <c r="G39" s="21">
        <f t="shared" si="1"/>
        <v>14.172999999999998</v>
      </c>
    </row>
    <row r="40" spans="1:7" ht="68.25" customHeight="1">
      <c r="A40" s="68" t="s">
        <v>35</v>
      </c>
      <c r="B40" s="27" t="s">
        <v>41</v>
      </c>
      <c r="C40" s="19" t="s">
        <v>70</v>
      </c>
      <c r="D40" s="20">
        <f>108.5-6.1</f>
        <v>102.4</v>
      </c>
      <c r="E40" s="17"/>
      <c r="F40" s="17"/>
      <c r="G40" s="21">
        <f t="shared" si="1"/>
        <v>102.4</v>
      </c>
    </row>
    <row r="41" spans="1:7" ht="92.25" customHeight="1">
      <c r="A41" s="68"/>
      <c r="B41" s="27"/>
      <c r="C41" s="19"/>
      <c r="D41" s="20"/>
      <c r="E41" s="75" t="s">
        <v>86</v>
      </c>
      <c r="F41" s="76">
        <f>F42</f>
        <v>3.866</v>
      </c>
      <c r="G41" s="13">
        <f t="shared" si="1"/>
        <v>3.866</v>
      </c>
    </row>
    <row r="42" spans="1:7" ht="150.75" customHeight="1">
      <c r="A42" s="70" t="s">
        <v>16</v>
      </c>
      <c r="B42" s="36" t="s">
        <v>78</v>
      </c>
      <c r="C42" s="19"/>
      <c r="D42" s="20"/>
      <c r="E42" s="83" t="s">
        <v>102</v>
      </c>
      <c r="F42" s="32">
        <v>3.866</v>
      </c>
      <c r="G42" s="21">
        <f t="shared" si="1"/>
        <v>3.866</v>
      </c>
    </row>
    <row r="43" spans="1:7" ht="28.5" customHeight="1">
      <c r="A43" s="68"/>
      <c r="B43" s="41" t="s">
        <v>4</v>
      </c>
      <c r="C43" s="12"/>
      <c r="D43" s="13">
        <f>D27+D32+D37+D34</f>
        <v>2866.343</v>
      </c>
      <c r="E43" s="42"/>
      <c r="F43" s="43">
        <f>F41</f>
        <v>3.866</v>
      </c>
      <c r="G43" s="13">
        <f t="shared" si="1"/>
        <v>2870.209</v>
      </c>
    </row>
    <row r="44" spans="1:7" ht="54.75" customHeight="1">
      <c r="A44" s="69" t="s">
        <v>53</v>
      </c>
      <c r="B44" s="44" t="s">
        <v>73</v>
      </c>
      <c r="C44" s="12"/>
      <c r="D44" s="13"/>
      <c r="E44" s="45"/>
      <c r="F44" s="46"/>
      <c r="G44" s="21"/>
    </row>
    <row r="45" spans="1:7" ht="70.5" customHeight="1">
      <c r="A45" s="68"/>
      <c r="B45" s="11"/>
      <c r="C45" s="15" t="s">
        <v>51</v>
      </c>
      <c r="D45" s="16">
        <f>D46+D47+D52+D53+D54+D55</f>
        <v>251.79999999999998</v>
      </c>
      <c r="E45" s="17"/>
      <c r="F45" s="17"/>
      <c r="G45" s="13">
        <f aca="true" t="shared" si="2" ref="G45:G51">D45+F45</f>
        <v>251.79999999999998</v>
      </c>
    </row>
    <row r="46" spans="1:7" ht="139.5">
      <c r="A46" s="68" t="s">
        <v>42</v>
      </c>
      <c r="B46" s="47" t="s">
        <v>43</v>
      </c>
      <c r="C46" s="48" t="s">
        <v>34</v>
      </c>
      <c r="D46" s="20">
        <v>100</v>
      </c>
      <c r="E46" s="17"/>
      <c r="F46" s="17"/>
      <c r="G46" s="21">
        <f t="shared" si="2"/>
        <v>100</v>
      </c>
    </row>
    <row r="47" spans="1:7" ht="161.25" customHeight="1">
      <c r="A47" s="68" t="s">
        <v>33</v>
      </c>
      <c r="B47" s="47" t="s">
        <v>46</v>
      </c>
      <c r="C47" s="49" t="s">
        <v>47</v>
      </c>
      <c r="D47" s="21">
        <v>47</v>
      </c>
      <c r="E47" s="17"/>
      <c r="F47" s="17"/>
      <c r="G47" s="21">
        <f t="shared" si="2"/>
        <v>47</v>
      </c>
    </row>
    <row r="48" spans="1:7" ht="50.25" customHeight="1">
      <c r="A48" s="68" t="s">
        <v>18</v>
      </c>
      <c r="B48" s="19" t="s">
        <v>17</v>
      </c>
      <c r="C48" s="50" t="s">
        <v>48</v>
      </c>
      <c r="D48" s="21">
        <v>22</v>
      </c>
      <c r="E48" s="17"/>
      <c r="F48" s="17"/>
      <c r="G48" s="21">
        <f t="shared" si="2"/>
        <v>22</v>
      </c>
    </row>
    <row r="49" spans="1:7" ht="52.5" customHeight="1">
      <c r="A49" s="68" t="s">
        <v>7</v>
      </c>
      <c r="B49" s="19" t="s">
        <v>7</v>
      </c>
      <c r="C49" s="48" t="s">
        <v>49</v>
      </c>
      <c r="D49" s="21">
        <v>1.2</v>
      </c>
      <c r="E49" s="17"/>
      <c r="F49" s="17"/>
      <c r="G49" s="21">
        <f t="shared" si="2"/>
        <v>1.2</v>
      </c>
    </row>
    <row r="50" spans="1:7" ht="81.75" customHeight="1">
      <c r="A50" s="68"/>
      <c r="B50" s="19"/>
      <c r="C50" s="48" t="s">
        <v>50</v>
      </c>
      <c r="D50" s="21">
        <v>11</v>
      </c>
      <c r="E50" s="17"/>
      <c r="F50" s="17"/>
      <c r="G50" s="21">
        <f t="shared" si="2"/>
        <v>11</v>
      </c>
    </row>
    <row r="51" spans="1:7" ht="129" customHeight="1">
      <c r="A51" s="68"/>
      <c r="B51" s="19"/>
      <c r="C51" s="48" t="s">
        <v>76</v>
      </c>
      <c r="D51" s="21">
        <v>10</v>
      </c>
      <c r="E51" s="17"/>
      <c r="F51" s="17"/>
      <c r="G51" s="21">
        <f t="shared" si="2"/>
        <v>10</v>
      </c>
    </row>
    <row r="52" spans="1:7" ht="26.25" customHeight="1">
      <c r="A52" s="68"/>
      <c r="B52" s="19" t="s">
        <v>4</v>
      </c>
      <c r="C52" s="48"/>
      <c r="D52" s="21">
        <f>D48+D49+D50+D51</f>
        <v>44.2</v>
      </c>
      <c r="E52" s="17"/>
      <c r="F52" s="17"/>
      <c r="G52" s="21">
        <f>G48+G49+G50+G51</f>
        <v>44.2</v>
      </c>
    </row>
    <row r="53" spans="1:7" ht="57.75" customHeight="1">
      <c r="A53" s="68" t="s">
        <v>22</v>
      </c>
      <c r="B53" s="51" t="s">
        <v>45</v>
      </c>
      <c r="C53" s="51" t="s">
        <v>57</v>
      </c>
      <c r="D53" s="20">
        <v>40</v>
      </c>
      <c r="E53" s="17"/>
      <c r="F53" s="17"/>
      <c r="G53" s="21">
        <f>D53+F53</f>
        <v>40</v>
      </c>
    </row>
    <row r="54" spans="1:7" ht="150" customHeight="1">
      <c r="A54" s="68" t="s">
        <v>19</v>
      </c>
      <c r="B54" s="51" t="s">
        <v>20</v>
      </c>
      <c r="C54" s="51" t="s">
        <v>61</v>
      </c>
      <c r="D54" s="21">
        <v>18.6</v>
      </c>
      <c r="E54" s="17"/>
      <c r="F54" s="17"/>
      <c r="G54" s="21">
        <f>D54+F54</f>
        <v>18.6</v>
      </c>
    </row>
    <row r="55" spans="1:7" ht="78.75" customHeight="1">
      <c r="A55" s="68"/>
      <c r="B55" s="11"/>
      <c r="C55" s="52" t="s">
        <v>62</v>
      </c>
      <c r="D55" s="21">
        <v>2</v>
      </c>
      <c r="E55" s="17"/>
      <c r="F55" s="17"/>
      <c r="G55" s="21">
        <f>D55+F55</f>
        <v>2</v>
      </c>
    </row>
    <row r="56" spans="1:7" ht="1.5" customHeight="1" hidden="1">
      <c r="A56" s="68"/>
      <c r="B56" s="47"/>
      <c r="C56" s="53"/>
      <c r="D56" s="13"/>
      <c r="E56" s="17"/>
      <c r="F56" s="17"/>
      <c r="G56" s="21">
        <f>D56+F56</f>
        <v>0</v>
      </c>
    </row>
    <row r="57" spans="1:7" ht="33.75" customHeight="1">
      <c r="A57" s="68"/>
      <c r="B57" s="47" t="s">
        <v>4</v>
      </c>
      <c r="C57" s="53"/>
      <c r="D57" s="13">
        <f>D54+D55</f>
        <v>20.6</v>
      </c>
      <c r="E57" s="17"/>
      <c r="F57" s="17"/>
      <c r="G57" s="13">
        <f>G54+G55</f>
        <v>20.6</v>
      </c>
    </row>
    <row r="58" spans="1:7" ht="56.25" customHeight="1">
      <c r="A58" s="71"/>
      <c r="B58" s="54"/>
      <c r="C58" s="15" t="s">
        <v>66</v>
      </c>
      <c r="D58" s="16">
        <f>D59+D60+D62+D63+D61</f>
        <v>192.3</v>
      </c>
      <c r="E58" s="17"/>
      <c r="F58" s="17"/>
      <c r="G58" s="13">
        <f>D58+F58</f>
        <v>192.3</v>
      </c>
    </row>
    <row r="59" spans="1:7" ht="148.5" customHeight="1">
      <c r="A59" s="68" t="s">
        <v>42</v>
      </c>
      <c r="B59" s="47" t="s">
        <v>43</v>
      </c>
      <c r="C59" s="48" t="s">
        <v>34</v>
      </c>
      <c r="D59" s="21">
        <v>100</v>
      </c>
      <c r="E59" s="17"/>
      <c r="F59" s="17"/>
      <c r="G59" s="21">
        <f aca="true" t="shared" si="3" ref="G59:G66">D59+F59</f>
        <v>100</v>
      </c>
    </row>
    <row r="60" spans="1:7" ht="154.5" customHeight="1">
      <c r="A60" s="68" t="s">
        <v>33</v>
      </c>
      <c r="B60" s="47" t="s">
        <v>46</v>
      </c>
      <c r="C60" s="49" t="s">
        <v>56</v>
      </c>
      <c r="D60" s="21">
        <v>25</v>
      </c>
      <c r="E60" s="17"/>
      <c r="F60" s="17"/>
      <c r="G60" s="21">
        <f t="shared" si="3"/>
        <v>25</v>
      </c>
    </row>
    <row r="61" spans="1:7" ht="79.5" customHeight="1">
      <c r="A61" s="68"/>
      <c r="B61" s="47"/>
      <c r="C61" s="49" t="s">
        <v>75</v>
      </c>
      <c r="D61" s="21">
        <v>40.3</v>
      </c>
      <c r="E61" s="17"/>
      <c r="F61" s="17"/>
      <c r="G61" s="21">
        <f>D61</f>
        <v>40.3</v>
      </c>
    </row>
    <row r="62" spans="1:7" ht="61.5" customHeight="1">
      <c r="A62" s="68" t="s">
        <v>18</v>
      </c>
      <c r="B62" s="19" t="s">
        <v>17</v>
      </c>
      <c r="C62" s="50" t="s">
        <v>48</v>
      </c>
      <c r="D62" s="21">
        <f>15</f>
        <v>15</v>
      </c>
      <c r="E62" s="17"/>
      <c r="F62" s="17"/>
      <c r="G62" s="21">
        <f t="shared" si="3"/>
        <v>15</v>
      </c>
    </row>
    <row r="63" spans="1:7" ht="51" customHeight="1">
      <c r="A63" s="68" t="s">
        <v>22</v>
      </c>
      <c r="B63" s="51" t="s">
        <v>45</v>
      </c>
      <c r="C63" s="51" t="s">
        <v>21</v>
      </c>
      <c r="D63" s="21">
        <v>12</v>
      </c>
      <c r="E63" s="17"/>
      <c r="F63" s="17"/>
      <c r="G63" s="21">
        <f t="shared" si="3"/>
        <v>12</v>
      </c>
    </row>
    <row r="64" spans="1:7" ht="23.25" hidden="1">
      <c r="A64" s="68"/>
      <c r="B64" s="33"/>
      <c r="C64" s="15"/>
      <c r="D64" s="13"/>
      <c r="E64" s="17"/>
      <c r="F64" s="17"/>
      <c r="G64" s="13"/>
    </row>
    <row r="65" spans="1:7" ht="197.25" customHeight="1" hidden="1">
      <c r="A65" s="68"/>
      <c r="B65" s="26"/>
      <c r="C65" s="25"/>
      <c r="D65" s="20"/>
      <c r="E65" s="17"/>
      <c r="F65" s="17"/>
      <c r="G65" s="21"/>
    </row>
    <row r="66" spans="1:7" ht="23.25">
      <c r="A66" s="68"/>
      <c r="B66" s="33" t="s">
        <v>9</v>
      </c>
      <c r="C66" s="12"/>
      <c r="D66" s="13">
        <f>D64+D58+D45</f>
        <v>444.1</v>
      </c>
      <c r="E66" s="17"/>
      <c r="F66" s="17"/>
      <c r="G66" s="13">
        <f t="shared" si="3"/>
        <v>444.1</v>
      </c>
    </row>
    <row r="67" spans="1:7" ht="23.25">
      <c r="A67" s="71"/>
      <c r="B67" s="55"/>
      <c r="C67" s="56"/>
      <c r="D67" s="57"/>
      <c r="E67" s="58"/>
      <c r="F67" s="58"/>
      <c r="G67" s="57"/>
    </row>
    <row r="68" spans="1:7" ht="32.25" customHeight="1">
      <c r="A68" s="69" t="s">
        <v>55</v>
      </c>
      <c r="B68" s="44" t="s">
        <v>23</v>
      </c>
      <c r="C68" s="12"/>
      <c r="D68" s="13"/>
      <c r="E68" s="17"/>
      <c r="F68" s="17"/>
      <c r="G68" s="13"/>
    </row>
    <row r="69" spans="1:7" ht="119.25" customHeight="1">
      <c r="A69" s="68"/>
      <c r="B69" s="59"/>
      <c r="C69" s="60" t="s">
        <v>65</v>
      </c>
      <c r="D69" s="13">
        <f>D70+D71</f>
        <v>94.625</v>
      </c>
      <c r="E69" s="17"/>
      <c r="F69" s="17"/>
      <c r="G69" s="13">
        <f>D69+F69</f>
        <v>94.625</v>
      </c>
    </row>
    <row r="70" spans="1:7" ht="50.25" customHeight="1">
      <c r="A70" s="68" t="s">
        <v>24</v>
      </c>
      <c r="B70" s="59" t="s">
        <v>25</v>
      </c>
      <c r="C70" s="51" t="s">
        <v>36</v>
      </c>
      <c r="D70" s="20">
        <f>54.625</f>
        <v>54.625</v>
      </c>
      <c r="E70" s="17"/>
      <c r="F70" s="17"/>
      <c r="G70" s="21">
        <f>D70+F70</f>
        <v>54.625</v>
      </c>
    </row>
    <row r="71" spans="1:7" ht="47.25" customHeight="1">
      <c r="A71" s="68" t="s">
        <v>26</v>
      </c>
      <c r="B71" s="61" t="s">
        <v>44</v>
      </c>
      <c r="C71" s="51" t="s">
        <v>37</v>
      </c>
      <c r="D71" s="20">
        <v>40</v>
      </c>
      <c r="E71" s="17"/>
      <c r="F71" s="17"/>
      <c r="G71" s="21">
        <f>D71+F71</f>
        <v>40</v>
      </c>
    </row>
    <row r="72" spans="1:7" ht="31.5" customHeight="1">
      <c r="A72" s="68"/>
      <c r="B72" s="44" t="s">
        <v>9</v>
      </c>
      <c r="C72" s="51"/>
      <c r="D72" s="13">
        <f>D69</f>
        <v>94.625</v>
      </c>
      <c r="E72" s="13"/>
      <c r="F72" s="13"/>
      <c r="G72" s="13">
        <f>D72+F72</f>
        <v>94.625</v>
      </c>
    </row>
    <row r="73" spans="1:7" ht="54" customHeight="1">
      <c r="A73" s="78" t="s">
        <v>89</v>
      </c>
      <c r="B73" s="44" t="s">
        <v>90</v>
      </c>
      <c r="C73" s="51"/>
      <c r="D73" s="13"/>
      <c r="E73" s="13"/>
      <c r="F73" s="13"/>
      <c r="G73" s="13"/>
    </row>
    <row r="74" spans="1:7" ht="75" customHeight="1">
      <c r="A74" s="68"/>
      <c r="B74" s="44"/>
      <c r="C74" s="60" t="s">
        <v>86</v>
      </c>
      <c r="D74" s="13">
        <f>D75</f>
        <v>9</v>
      </c>
      <c r="E74" s="13"/>
      <c r="F74" s="13"/>
      <c r="G74" s="13">
        <f>D74+F74</f>
        <v>9</v>
      </c>
    </row>
    <row r="75" spans="1:7" ht="154.5" customHeight="1">
      <c r="A75" s="78" t="s">
        <v>91</v>
      </c>
      <c r="B75" s="79" t="s">
        <v>92</v>
      </c>
      <c r="C75" s="80" t="s">
        <v>93</v>
      </c>
      <c r="D75" s="21">
        <v>9</v>
      </c>
      <c r="E75" s="13"/>
      <c r="F75" s="13"/>
      <c r="G75" s="21">
        <f>D75+F75</f>
        <v>9</v>
      </c>
    </row>
    <row r="76" spans="1:7" ht="31.5" customHeight="1">
      <c r="A76" s="68"/>
      <c r="B76" s="44" t="s">
        <v>9</v>
      </c>
      <c r="C76" s="51"/>
      <c r="D76" s="13">
        <f>D74</f>
        <v>9</v>
      </c>
      <c r="E76" s="13"/>
      <c r="F76" s="13"/>
      <c r="G76" s="13">
        <f>D76+F76</f>
        <v>9</v>
      </c>
    </row>
    <row r="77" spans="1:7" ht="39" customHeight="1">
      <c r="A77" s="68"/>
      <c r="B77" s="62" t="s">
        <v>27</v>
      </c>
      <c r="C77" s="12"/>
      <c r="D77" s="23">
        <f>D72+D43+D25+D66+D76</f>
        <v>3677.2009999999996</v>
      </c>
      <c r="E77" s="86"/>
      <c r="F77" s="23">
        <f>F72+F43+F25</f>
        <v>252.721</v>
      </c>
      <c r="G77" s="23">
        <f>D77+F77</f>
        <v>3929.9219999999996</v>
      </c>
    </row>
    <row r="78" spans="1:7" ht="23.25">
      <c r="A78" s="92" t="s">
        <v>58</v>
      </c>
      <c r="B78" s="92"/>
      <c r="C78" s="92"/>
      <c r="D78" s="64"/>
      <c r="E78" s="65"/>
      <c r="F78" s="65"/>
      <c r="G78" s="3"/>
    </row>
    <row r="79" spans="1:7" ht="23.25">
      <c r="A79" s="92"/>
      <c r="B79" s="92"/>
      <c r="C79" s="92"/>
      <c r="D79" s="64"/>
      <c r="E79" s="65"/>
      <c r="F79" s="65" t="s">
        <v>59</v>
      </c>
      <c r="G79" s="3"/>
    </row>
    <row r="80" spans="1:7" ht="14.25">
      <c r="A80" s="7" t="s">
        <v>7</v>
      </c>
      <c r="B80" s="7"/>
      <c r="C80" s="6"/>
      <c r="D80" s="5"/>
      <c r="E80" s="6"/>
      <c r="F80" s="6"/>
      <c r="G80" s="6"/>
    </row>
    <row r="81" ht="12.75">
      <c r="D81" s="4"/>
    </row>
    <row r="82" ht="12.75">
      <c r="D82" s="4"/>
    </row>
  </sheetData>
  <sheetProtection/>
  <mergeCells count="15">
    <mergeCell ref="A6:A7"/>
    <mergeCell ref="A8:A9"/>
    <mergeCell ref="A78:C79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31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2014-04-15T10:43:09Z</cp:lastPrinted>
  <dcterms:created xsi:type="dcterms:W3CDTF">2009-12-17T12:30:57Z</dcterms:created>
  <dcterms:modified xsi:type="dcterms:W3CDTF">2014-04-15T10:46:19Z</dcterms:modified>
  <cp:category/>
  <cp:version/>
  <cp:contentType/>
  <cp:contentStatus/>
</cp:coreProperties>
</file>