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'dod1'!$A$1:$G$60</definedName>
  </definedNames>
  <calcPr fullCalcOnLoad="1"/>
</workbook>
</file>

<file path=xl/sharedStrings.xml><?xml version="1.0" encoding="utf-8"?>
<sst xmlns="http://schemas.openxmlformats.org/spreadsheetml/2006/main" count="69" uniqueCount="64">
  <si>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</si>
  <si>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</si>
  <si>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</si>
  <si>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</si>
  <si>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</si>
  <si>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</si>
  <si>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</si>
  <si>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</si>
  <si>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</si>
  <si>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</si>
  <si>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</si>
  <si>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</si>
  <si>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</si>
  <si>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</si>
  <si>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</si>
  <si>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</si>
  <si>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</si>
  <si>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</si>
  <si>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</si>
  <si>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</si>
  <si>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</si>
  <si>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</si>
  <si>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</si>
  <si>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</si>
  <si>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</si>
  <si>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</si>
  <si>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</si>
  <si>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</si>
  <si>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</si>
  <si>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</si>
  <si>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</si>
  <si>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</si>
  <si>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</si>
  <si>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</si>
  <si>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</si>
  <si>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</si>
  <si>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</si>
  <si>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</si>
  <si>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</si>
  <si>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</si>
  <si>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</si>
  <si>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</si>
  <si>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</si>
  <si>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</si>
  <si>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</si>
  <si>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</si>
  <si>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</si>
  <si>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</si>
  <si>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</si>
  <si>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</si>
  <si>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</si>
  <si>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</si>
  <si>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</si>
  <si>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</si>
  <si>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Державне мито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</si>
  <si>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</si>
  <si>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</si>
  <si>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</si>
  <si>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в 82,3 р &gt;</t>
  </si>
  <si>
    <t>в 3,6 р.&gt;</t>
  </si>
  <si>
    <t xml:space="preserve">      за  січень-грудень 2014 року</t>
  </si>
  <si>
    <t xml:space="preserve">               Д О Х О Д И  ( спеціальний фонд) </t>
  </si>
  <si>
    <t>Власні надходження  (рік без змін)</t>
  </si>
  <si>
    <t>від __.__.2015 № ____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</si>
</sst>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174" fontId="5" fillId="0" borderId="14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175" fontId="7" fillId="0" borderId="16" xfId="0" applyNumberFormat="1" applyFont="1" applyBorder="1" applyAlignment="1">
      <alignment vertical="top"/>
    </xf>
    <xf numFmtId="174" fontId="6" fillId="0" borderId="15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74" fontId="6" fillId="0" borderId="17" xfId="0" applyNumberFormat="1" applyFont="1" applyBorder="1" applyAlignment="1">
      <alignment vertical="top"/>
    </xf>
    <xf numFmtId="175" fontId="6" fillId="0" borderId="17" xfId="0" applyNumberFormat="1" applyFont="1" applyBorder="1" applyAlignment="1">
      <alignment vertical="top"/>
    </xf>
    <xf numFmtId="175" fontId="8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6" xfId="0" applyNumberFormat="1" applyFont="1" applyBorder="1" applyAlignment="1">
      <alignment vertical="top"/>
    </xf>
    <xf numFmtId="174" fontId="5" fillId="0" borderId="18" xfId="0" applyNumberFormat="1" applyFont="1" applyBorder="1" applyAlignment="1">
      <alignment vertical="top"/>
    </xf>
    <xf numFmtId="175" fontId="5" fillId="0" borderId="17" xfId="0" applyNumberFormat="1" applyFont="1" applyBorder="1" applyAlignment="1">
      <alignment vertical="top"/>
    </xf>
    <xf numFmtId="174" fontId="5" fillId="0" borderId="19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 vertical="top"/>
    </xf>
    <xf numFmtId="175" fontId="5" fillId="0" borderId="12" xfId="0" applyNumberFormat="1" applyFont="1" applyBorder="1" applyAlignment="1">
      <alignment vertical="top"/>
    </xf>
    <xf numFmtId="174" fontId="6" fillId="0" borderId="14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174" fontId="6" fillId="0" borderId="16" xfId="0" applyNumberFormat="1" applyFont="1" applyBorder="1" applyAlignment="1">
      <alignment vertical="top"/>
    </xf>
    <xf numFmtId="174" fontId="6" fillId="0" borderId="18" xfId="0" applyNumberFormat="1" applyFont="1" applyBorder="1" applyAlignment="1">
      <alignment vertical="top"/>
    </xf>
    <xf numFmtId="175" fontId="8" fillId="0" borderId="19" xfId="0" applyNumberFormat="1" applyFont="1" applyBorder="1" applyAlignment="1">
      <alignment vertical="top"/>
    </xf>
    <xf numFmtId="0" fontId="5" fillId="0" borderId="19" xfId="0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175" fontId="7" fillId="0" borderId="17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174" fontId="5" fillId="0" borderId="22" xfId="0" applyNumberFormat="1" applyFont="1" applyBorder="1" applyAlignment="1">
      <alignment vertical="top"/>
    </xf>
    <xf numFmtId="175" fontId="5" fillId="0" borderId="19" xfId="0" applyNumberFormat="1" applyFont="1" applyBorder="1" applyAlignment="1">
      <alignment vertical="top"/>
    </xf>
    <xf numFmtId="174" fontId="5" fillId="0" borderId="21" xfId="0" applyNumberFormat="1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175" fontId="5" fillId="0" borderId="16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6" fillId="0" borderId="24" xfId="0" applyFont="1" applyBorder="1" applyAlignment="1">
      <alignment vertical="top"/>
    </xf>
    <xf numFmtId="174" fontId="6" fillId="0" borderId="10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 vertical="top"/>
    </xf>
    <xf numFmtId="175" fontId="6" fillId="0" borderId="23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75" fontId="6" fillId="0" borderId="16" xfId="0" applyNumberFormat="1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174" fontId="6" fillId="0" borderId="21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5" fontId="6" fillId="0" borderId="24" xfId="0" applyNumberFormat="1" applyFont="1" applyBorder="1" applyAlignment="1">
      <alignment vertical="top"/>
    </xf>
    <xf numFmtId="174" fontId="6" fillId="0" borderId="26" xfId="0" applyNumberFormat="1" applyFont="1" applyBorder="1" applyAlignment="1">
      <alignment vertical="top"/>
    </xf>
    <xf numFmtId="175" fontId="6" fillId="0" borderId="12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175" fontId="8" fillId="0" borderId="17" xfId="0" applyNumberFormat="1" applyFont="1" applyBorder="1" applyAlignment="1">
      <alignment vertical="top"/>
    </xf>
    <xf numFmtId="174" fontId="5" fillId="0" borderId="17" xfId="0" applyNumberFormat="1" applyFont="1" applyBorder="1" applyAlignment="1">
      <alignment vertical="top"/>
    </xf>
    <xf numFmtId="175" fontId="5" fillId="0" borderId="11" xfId="0" applyNumberFormat="1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4" fontId="5" fillId="0" borderId="12" xfId="0" applyNumberFormat="1" applyFont="1" applyBorder="1" applyAlignment="1">
      <alignment vertical="top"/>
    </xf>
    <xf numFmtId="174" fontId="5" fillId="0" borderId="28" xfId="0" applyNumberFormat="1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174" fontId="6" fillId="0" borderId="19" xfId="0" applyNumberFormat="1" applyFont="1" applyBorder="1" applyAlignment="1">
      <alignment vertical="top"/>
    </xf>
    <xf numFmtId="174" fontId="6" fillId="0" borderId="20" xfId="0" applyNumberFormat="1" applyFont="1" applyBorder="1" applyAlignment="1">
      <alignment vertical="top"/>
    </xf>
    <xf numFmtId="175" fontId="8" fillId="0" borderId="11" xfId="0" applyNumberFormat="1" applyFont="1" applyBorder="1" applyAlignment="1">
      <alignment vertical="top"/>
    </xf>
    <xf numFmtId="0" fontId="5" fillId="0" borderId="24" xfId="0" applyFont="1" applyBorder="1" applyAlignment="1">
      <alignment vertical="top"/>
    </xf>
    <xf numFmtId="174" fontId="6" fillId="0" borderId="29" xfId="0" applyNumberFormat="1" applyFont="1" applyBorder="1" applyAlignment="1">
      <alignment vertical="top"/>
    </xf>
    <xf numFmtId="175" fontId="6" fillId="0" borderId="26" xfId="0" applyNumberFormat="1" applyFont="1" applyBorder="1" applyAlignment="1">
      <alignment vertical="top"/>
    </xf>
    <xf numFmtId="175" fontId="8" fillId="0" borderId="16" xfId="0" applyNumberFormat="1" applyFont="1" applyBorder="1" applyAlignment="1">
      <alignment vertical="top"/>
    </xf>
    <xf numFmtId="175" fontId="6" fillId="0" borderId="11" xfId="0" applyNumberFormat="1" applyFont="1" applyBorder="1" applyAlignment="1">
      <alignment vertical="top"/>
    </xf>
    <xf numFmtId="174" fontId="6" fillId="0" borderId="11" xfId="0" applyNumberFormat="1" applyFont="1" applyBorder="1" applyAlignment="1">
      <alignment vertical="top"/>
    </xf>
    <xf numFmtId="174" fontId="6" fillId="0" borderId="24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5" fontId="5" fillId="0" borderId="14" xfId="0" applyNumberFormat="1" applyFont="1" applyBorder="1" applyAlignment="1">
      <alignment horizontal="right" vertical="top"/>
    </xf>
    <xf numFmtId="174" fontId="5" fillId="0" borderId="2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63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1" t="s">
        <v>27</v>
      </c>
      <c r="B5" s="101"/>
      <c r="C5" s="101"/>
      <c r="D5" s="101"/>
      <c r="E5" s="101"/>
      <c r="F5" s="101"/>
      <c r="G5" s="3"/>
    </row>
    <row r="6" spans="1:7" ht="16.5" customHeight="1">
      <c r="A6" s="100" t="s">
        <v>40</v>
      </c>
      <c r="B6" s="100"/>
      <c r="C6" s="100"/>
      <c r="D6" s="100"/>
      <c r="E6" s="100"/>
      <c r="F6" s="100"/>
      <c r="G6" s="100"/>
    </row>
    <row r="7" spans="1:7" ht="16.5" customHeight="1">
      <c r="A7" s="100" t="s">
        <v>60</v>
      </c>
      <c r="B7" s="100"/>
      <c r="C7" s="100"/>
      <c r="D7" s="100"/>
      <c r="E7" s="100"/>
      <c r="F7" s="100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8">
        <v>10000000</v>
      </c>
      <c r="B10" s="19" t="s">
        <v>3</v>
      </c>
      <c r="C10" s="20"/>
      <c r="D10" s="18"/>
      <c r="E10" s="21">
        <f>E11+E15</f>
        <v>16513.908</v>
      </c>
      <c r="F10" s="21">
        <f>F11+F15</f>
        <v>17141.68215</v>
      </c>
      <c r="G10" s="22">
        <f>F10/E10*100</f>
        <v>103.80148750980082</v>
      </c>
    </row>
    <row r="11" spans="1:7" ht="27.75" customHeight="1">
      <c r="A11" s="13">
        <v>11000000</v>
      </c>
      <c r="B11" s="23" t="s">
        <v>50</v>
      </c>
      <c r="C11" s="24">
        <v>49945.9</v>
      </c>
      <c r="D11" s="25">
        <v>59245.9</v>
      </c>
      <c r="E11" s="71">
        <f>E12</f>
        <v>16513.908</v>
      </c>
      <c r="F11" s="99">
        <f>F12</f>
        <v>17141.62215</v>
      </c>
      <c r="G11" s="32">
        <f aca="true" t="shared" si="0" ref="G11:G41">F11/E11*100</f>
        <v>103.80112417969146</v>
      </c>
    </row>
    <row r="12" spans="1:7" ht="15.75" customHeight="1">
      <c r="A12" s="13">
        <v>11010000</v>
      </c>
      <c r="B12" s="23" t="s">
        <v>41</v>
      </c>
      <c r="C12" s="28">
        <v>48508.1</v>
      </c>
      <c r="D12" s="13">
        <v>58058.1</v>
      </c>
      <c r="E12" s="14">
        <v>16513.908</v>
      </c>
      <c r="F12" s="29">
        <v>17141.62215</v>
      </c>
      <c r="G12" s="15">
        <f t="shared" si="0"/>
        <v>103.80112417969146</v>
      </c>
    </row>
    <row r="13" spans="1:7" ht="12.75" customHeight="1" hidden="1">
      <c r="A13" s="13">
        <v>11020000</v>
      </c>
      <c r="B13" s="23" t="s">
        <v>4</v>
      </c>
      <c r="C13" s="24">
        <f>SUM(C14)</f>
        <v>0</v>
      </c>
      <c r="D13" s="13"/>
      <c r="E13" s="30"/>
      <c r="F13" s="31"/>
      <c r="G13" s="32" t="e">
        <f t="shared" si="0"/>
        <v>#DIV/0!</v>
      </c>
    </row>
    <row r="14" spans="1:7" ht="21.75" customHeight="1" hidden="1">
      <c r="A14" s="13">
        <v>11020200</v>
      </c>
      <c r="B14" s="23" t="s">
        <v>5</v>
      </c>
      <c r="C14" s="28"/>
      <c r="D14" s="13"/>
      <c r="E14" s="33"/>
      <c r="F14" s="34"/>
      <c r="G14" s="35" t="e">
        <f t="shared" si="0"/>
        <v>#DIV/0!</v>
      </c>
    </row>
    <row r="15" spans="1:7" ht="16.5" customHeight="1">
      <c r="A15" s="13">
        <v>13000000</v>
      </c>
      <c r="B15" s="13" t="s">
        <v>55</v>
      </c>
      <c r="C15" s="28"/>
      <c r="D15" s="13"/>
      <c r="E15" s="33">
        <f>E16</f>
        <v>0</v>
      </c>
      <c r="F15" s="34">
        <f>F16</f>
        <v>0.06</v>
      </c>
      <c r="G15" s="32"/>
    </row>
    <row r="16" spans="1:7" ht="13.5" customHeight="1">
      <c r="A16" s="13">
        <v>13010000</v>
      </c>
      <c r="B16" s="13" t="s">
        <v>56</v>
      </c>
      <c r="C16" s="28"/>
      <c r="D16" s="13"/>
      <c r="E16" s="33">
        <f>E17</f>
        <v>0</v>
      </c>
      <c r="F16" s="34">
        <f>F17</f>
        <v>0.06</v>
      </c>
      <c r="G16" s="32"/>
    </row>
    <row r="17" spans="1:7" ht="41.25" customHeight="1">
      <c r="A17" s="13">
        <v>13010200</v>
      </c>
      <c r="B17" s="23" t="s">
        <v>57</v>
      </c>
      <c r="C17" s="28"/>
      <c r="D17" s="13"/>
      <c r="E17" s="33">
        <v>0</v>
      </c>
      <c r="F17" s="34">
        <v>0.06</v>
      </c>
      <c r="G17" s="32"/>
    </row>
    <row r="18" spans="1:7" ht="13.5" customHeight="1">
      <c r="A18" s="13">
        <v>20000000</v>
      </c>
      <c r="B18" s="23" t="s">
        <v>6</v>
      </c>
      <c r="C18" s="24">
        <v>12996.7</v>
      </c>
      <c r="D18" s="25">
        <v>6762.2</v>
      </c>
      <c r="E18" s="36">
        <f>E19+E22+E32</f>
        <v>34.738</v>
      </c>
      <c r="F18" s="36">
        <f>F19+F22+F32</f>
        <v>125.75261</v>
      </c>
      <c r="G18" s="22">
        <f t="shared" si="0"/>
        <v>362.0030226265185</v>
      </c>
    </row>
    <row r="19" spans="1:7" ht="13.5" customHeight="1">
      <c r="A19" s="13">
        <v>21000000</v>
      </c>
      <c r="B19" s="37" t="s">
        <v>48</v>
      </c>
      <c r="C19" s="24"/>
      <c r="D19" s="25"/>
      <c r="E19" s="30">
        <f>E20</f>
        <v>6.775</v>
      </c>
      <c r="F19" s="31">
        <f>F20</f>
        <v>0</v>
      </c>
      <c r="G19" s="98">
        <v>0</v>
      </c>
    </row>
    <row r="20" spans="1:7" ht="66.75" customHeight="1">
      <c r="A20" s="13">
        <v>21010000</v>
      </c>
      <c r="B20" s="17" t="s">
        <v>53</v>
      </c>
      <c r="C20" s="24"/>
      <c r="D20" s="25"/>
      <c r="E20" s="30">
        <f>E21</f>
        <v>6.775</v>
      </c>
      <c r="F20" s="31">
        <f>F21</f>
        <v>0</v>
      </c>
      <c r="G20" s="98">
        <v>0</v>
      </c>
    </row>
    <row r="21" spans="1:7" ht="39.75" customHeight="1">
      <c r="A21" s="13">
        <v>21010300</v>
      </c>
      <c r="B21" s="23" t="s">
        <v>49</v>
      </c>
      <c r="C21" s="24"/>
      <c r="D21" s="25"/>
      <c r="E21" s="30">
        <v>6.775</v>
      </c>
      <c r="F21" s="31">
        <v>0</v>
      </c>
      <c r="G21" s="98">
        <v>0</v>
      </c>
    </row>
    <row r="22" spans="1:7" ht="25.5">
      <c r="A22" s="13">
        <v>22000000</v>
      </c>
      <c r="B22" s="23" t="s">
        <v>35</v>
      </c>
      <c r="C22" s="24" t="e">
        <f>SUM(C23,#REF!)</f>
        <v>#REF!</v>
      </c>
      <c r="D22" s="22">
        <v>16.9</v>
      </c>
      <c r="E22" s="30">
        <f>E24</f>
        <v>25.863</v>
      </c>
      <c r="F22" s="31">
        <f>F24+F31</f>
        <v>41.380120000000005</v>
      </c>
      <c r="G22" s="32">
        <f t="shared" si="0"/>
        <v>159.99737076131927</v>
      </c>
    </row>
    <row r="23" spans="1:7" ht="25.5" hidden="1">
      <c r="A23" s="13">
        <v>22080000</v>
      </c>
      <c r="B23" s="23" t="s">
        <v>7</v>
      </c>
      <c r="C23" s="28"/>
      <c r="D23" s="13"/>
      <c r="E23" s="33"/>
      <c r="F23" s="34"/>
      <c r="G23" s="35" t="e">
        <f t="shared" si="0"/>
        <v>#DIV/0!</v>
      </c>
    </row>
    <row r="24" spans="1:7" ht="12.75">
      <c r="A24" s="13">
        <v>22080000</v>
      </c>
      <c r="B24" s="23" t="s">
        <v>29</v>
      </c>
      <c r="C24" s="28"/>
      <c r="D24" s="13"/>
      <c r="E24" s="14">
        <v>25.863</v>
      </c>
      <c r="F24" s="16">
        <v>40.92112</v>
      </c>
      <c r="G24" s="15">
        <f t="shared" si="0"/>
        <v>158.2226346518192</v>
      </c>
    </row>
    <row r="25" spans="1:7" ht="25.5" hidden="1">
      <c r="A25" s="13">
        <v>50100800</v>
      </c>
      <c r="B25" s="23" t="s">
        <v>8</v>
      </c>
      <c r="C25" s="24"/>
      <c r="D25" s="13"/>
      <c r="E25" s="30"/>
      <c r="F25" s="31"/>
      <c r="G25" s="32" t="e">
        <f t="shared" si="0"/>
        <v>#DIV/0!</v>
      </c>
    </row>
    <row r="26" spans="1:7" ht="38.25" hidden="1">
      <c r="A26" s="13"/>
      <c r="B26" s="23" t="s">
        <v>18</v>
      </c>
      <c r="C26" s="28"/>
      <c r="D26" s="13"/>
      <c r="E26" s="14"/>
      <c r="F26" s="16"/>
      <c r="G26" s="35" t="e">
        <f t="shared" si="0"/>
        <v>#DIV/0!</v>
      </c>
    </row>
    <row r="27" spans="1:7" ht="12.75" hidden="1">
      <c r="A27" s="13"/>
      <c r="B27" s="23" t="s">
        <v>16</v>
      </c>
      <c r="C27" s="28"/>
      <c r="D27" s="13"/>
      <c r="E27" s="14"/>
      <c r="F27" s="16"/>
      <c r="G27" s="35" t="e">
        <f t="shared" si="0"/>
        <v>#DIV/0!</v>
      </c>
    </row>
    <row r="28" spans="1:7" ht="25.5" hidden="1">
      <c r="A28" s="13"/>
      <c r="B28" s="23" t="s">
        <v>13</v>
      </c>
      <c r="C28" s="28"/>
      <c r="D28" s="13"/>
      <c r="E28" s="14"/>
      <c r="F28" s="16"/>
      <c r="G28" s="35" t="e">
        <f t="shared" si="0"/>
        <v>#DIV/0!</v>
      </c>
    </row>
    <row r="29" spans="1:7" ht="12.75" hidden="1">
      <c r="A29" s="13"/>
      <c r="B29" s="23" t="s">
        <v>14</v>
      </c>
      <c r="C29" s="28"/>
      <c r="D29" s="13"/>
      <c r="E29" s="14"/>
      <c r="F29" s="16"/>
      <c r="G29" s="35" t="e">
        <f t="shared" si="0"/>
        <v>#DIV/0!</v>
      </c>
    </row>
    <row r="30" spans="1:7" ht="12.75" hidden="1">
      <c r="A30" s="13"/>
      <c r="B30" s="23"/>
      <c r="C30" s="28"/>
      <c r="D30" s="13"/>
      <c r="E30" s="14"/>
      <c r="F30" s="16"/>
      <c r="G30" s="35" t="e">
        <f t="shared" si="0"/>
        <v>#DIV/0!</v>
      </c>
    </row>
    <row r="31" spans="1:7" ht="12.75">
      <c r="A31" s="13">
        <v>22090000</v>
      </c>
      <c r="B31" s="23" t="s">
        <v>54</v>
      </c>
      <c r="C31" s="40"/>
      <c r="D31" s="41"/>
      <c r="E31" s="14">
        <v>0</v>
      </c>
      <c r="F31" s="16">
        <v>0.459</v>
      </c>
      <c r="G31" s="32">
        <v>0</v>
      </c>
    </row>
    <row r="32" spans="1:7" ht="12.75">
      <c r="A32" s="13">
        <v>24000000</v>
      </c>
      <c r="B32" s="23" t="s">
        <v>23</v>
      </c>
      <c r="C32" s="42">
        <v>12859.3</v>
      </c>
      <c r="D32" s="43">
        <v>4709.3</v>
      </c>
      <c r="E32" s="14">
        <v>2.1</v>
      </c>
      <c r="F32" s="16">
        <v>84.37249</v>
      </c>
      <c r="G32" s="98" t="s">
        <v>58</v>
      </c>
    </row>
    <row r="33" spans="1:7" ht="12.75">
      <c r="A33" s="13">
        <v>30000000</v>
      </c>
      <c r="B33" s="23" t="s">
        <v>45</v>
      </c>
      <c r="C33" s="44"/>
      <c r="D33" s="45"/>
      <c r="E33" s="46">
        <f>E34</f>
        <v>0</v>
      </c>
      <c r="F33" s="34">
        <f>F34</f>
        <v>0</v>
      </c>
      <c r="G33" s="47">
        <v>0</v>
      </c>
    </row>
    <row r="34" spans="1:7" ht="12.75">
      <c r="A34" s="18">
        <v>31000000</v>
      </c>
      <c r="B34" s="19" t="s">
        <v>46</v>
      </c>
      <c r="C34" s="44"/>
      <c r="D34" s="45"/>
      <c r="E34" s="46">
        <f>E35</f>
        <v>0</v>
      </c>
      <c r="F34" s="48">
        <f>F35</f>
        <v>0</v>
      </c>
      <c r="G34" s="32">
        <v>0</v>
      </c>
    </row>
    <row r="35" spans="1:7" ht="26.25" thickBot="1">
      <c r="A35" s="49">
        <v>31020000</v>
      </c>
      <c r="B35" s="50" t="s">
        <v>47</v>
      </c>
      <c r="C35" s="44"/>
      <c r="D35" s="45"/>
      <c r="E35" s="46">
        <v>0</v>
      </c>
      <c r="F35" s="31">
        <v>0</v>
      </c>
      <c r="G35" s="51">
        <v>0</v>
      </c>
    </row>
    <row r="36" spans="1:7" ht="13.5" thickBot="1">
      <c r="A36" s="52"/>
      <c r="B36" s="53" t="s">
        <v>33</v>
      </c>
      <c r="C36" s="54"/>
      <c r="D36" s="55"/>
      <c r="E36" s="56">
        <f>E10+E18</f>
        <v>16548.646</v>
      </c>
      <c r="F36" s="57">
        <f>F10+F18+F33</f>
        <v>17267.43476</v>
      </c>
      <c r="G36" s="58">
        <f t="shared" si="0"/>
        <v>104.3434898540944</v>
      </c>
    </row>
    <row r="37" spans="1:7" ht="12.75">
      <c r="A37" s="18">
        <v>40000000</v>
      </c>
      <c r="B37" s="19" t="s">
        <v>32</v>
      </c>
      <c r="C37" s="20"/>
      <c r="D37" s="59"/>
      <c r="E37" s="38">
        <f>E38+E39</f>
        <v>135575.68365999998</v>
      </c>
      <c r="F37" s="39">
        <f>F38+F39</f>
        <v>133786.55012</v>
      </c>
      <c r="G37" s="60">
        <f t="shared" si="0"/>
        <v>98.68034333908518</v>
      </c>
    </row>
    <row r="38" spans="1:7" ht="12.75">
      <c r="A38" s="13">
        <v>41020000</v>
      </c>
      <c r="B38" s="23" t="s">
        <v>9</v>
      </c>
      <c r="C38" s="24">
        <v>137259.1</v>
      </c>
      <c r="D38" s="25">
        <v>142548.2</v>
      </c>
      <c r="E38" s="14">
        <v>72084.9</v>
      </c>
      <c r="F38" s="16">
        <v>72084.9</v>
      </c>
      <c r="G38" s="15">
        <f t="shared" si="0"/>
        <v>100</v>
      </c>
    </row>
    <row r="39" spans="1:7" ht="12.75">
      <c r="A39" s="13">
        <v>41030000</v>
      </c>
      <c r="B39" s="23" t="s">
        <v>30</v>
      </c>
      <c r="C39" s="42">
        <v>11700</v>
      </c>
      <c r="D39" s="43">
        <v>11700</v>
      </c>
      <c r="E39" s="14">
        <v>63490.78366</v>
      </c>
      <c r="F39" s="16">
        <v>61701.65012</v>
      </c>
      <c r="G39" s="15">
        <f t="shared" si="0"/>
        <v>97.18205787224015</v>
      </c>
    </row>
    <row r="40" spans="1:7" ht="13.5" thickBot="1">
      <c r="A40" s="61"/>
      <c r="B40" s="50"/>
      <c r="C40" s="44"/>
      <c r="D40" s="62"/>
      <c r="E40" s="26"/>
      <c r="F40" s="63"/>
      <c r="G40" s="32" t="s">
        <v>28</v>
      </c>
    </row>
    <row r="41" spans="1:7" ht="15.75" customHeight="1" thickBot="1">
      <c r="A41" s="64"/>
      <c r="B41" s="65" t="s">
        <v>10</v>
      </c>
      <c r="C41" s="54">
        <f>SUM(C11,C18,C38,C39)</f>
        <v>211901.7</v>
      </c>
      <c r="D41" s="66">
        <f>SUM(D11,D18,D38,D39)</f>
        <v>220256.30000000002</v>
      </c>
      <c r="E41" s="67">
        <f>E36+E37</f>
        <v>152124.32966</v>
      </c>
      <c r="F41" s="67">
        <f>F36+F37</f>
        <v>151053.98488</v>
      </c>
      <c r="G41" s="68">
        <f t="shared" si="0"/>
        <v>99.29640131700681</v>
      </c>
    </row>
    <row r="42" spans="1:7" ht="13.5" thickBot="1">
      <c r="A42" s="69"/>
      <c r="B42" s="50"/>
      <c r="C42" s="70"/>
      <c r="D42" s="69"/>
      <c r="E42" s="71"/>
      <c r="F42" s="48"/>
      <c r="G42" s="72"/>
    </row>
    <row r="43" spans="1:7" ht="14.25" customHeight="1" thickBot="1">
      <c r="A43" s="73"/>
      <c r="B43" s="65" t="s">
        <v>61</v>
      </c>
      <c r="C43" s="54"/>
      <c r="D43" s="74"/>
      <c r="E43" s="75"/>
      <c r="F43" s="76"/>
      <c r="G43" s="35"/>
    </row>
    <row r="44" spans="1:7" ht="14.25" customHeight="1">
      <c r="A44" s="13">
        <v>20000000</v>
      </c>
      <c r="B44" s="23" t="s">
        <v>36</v>
      </c>
      <c r="C44" s="44"/>
      <c r="D44" s="69"/>
      <c r="E44" s="36">
        <f>E46+E45</f>
        <v>643</v>
      </c>
      <c r="F44" s="36">
        <f>F46+F45</f>
        <v>2335.29447</v>
      </c>
      <c r="G44" s="22" t="s">
        <v>59</v>
      </c>
    </row>
    <row r="45" spans="1:7" ht="29.25" customHeight="1">
      <c r="A45" s="13">
        <v>21110000</v>
      </c>
      <c r="B45" s="23" t="s">
        <v>51</v>
      </c>
      <c r="C45" s="44"/>
      <c r="D45" s="69"/>
      <c r="E45" s="26">
        <v>0</v>
      </c>
      <c r="F45" s="63">
        <v>0</v>
      </c>
      <c r="G45" s="27">
        <v>0</v>
      </c>
    </row>
    <row r="46" spans="1:7" ht="15.75" customHeight="1">
      <c r="A46" s="13">
        <v>25000000</v>
      </c>
      <c r="B46" s="23" t="s">
        <v>62</v>
      </c>
      <c r="C46" s="28">
        <v>4062.5</v>
      </c>
      <c r="D46" s="13">
        <v>9622.8</v>
      </c>
      <c r="E46" s="14">
        <v>643</v>
      </c>
      <c r="F46" s="16">
        <v>2335.29447</v>
      </c>
      <c r="G46" s="22" t="s">
        <v>59</v>
      </c>
    </row>
    <row r="47" spans="1:7" ht="13.5" customHeight="1">
      <c r="A47" s="13">
        <v>40000000</v>
      </c>
      <c r="B47" s="19" t="s">
        <v>32</v>
      </c>
      <c r="C47" s="28"/>
      <c r="D47" s="13"/>
      <c r="E47" s="36">
        <f>E48</f>
        <v>1754.705</v>
      </c>
      <c r="F47" s="21">
        <f>F48</f>
        <v>1139.18052</v>
      </c>
      <c r="G47" s="22">
        <f>F47/E47*100</f>
        <v>64.92148366819494</v>
      </c>
    </row>
    <row r="48" spans="1:7" ht="13.5" customHeight="1">
      <c r="A48" s="13">
        <v>41030000</v>
      </c>
      <c r="B48" s="23" t="s">
        <v>42</v>
      </c>
      <c r="C48" s="28"/>
      <c r="D48" s="13"/>
      <c r="E48" s="71">
        <f>E49+E50</f>
        <v>1754.705</v>
      </c>
      <c r="F48" s="48">
        <f>F49+F50</f>
        <v>1139.18052</v>
      </c>
      <c r="G48" s="32">
        <f>F48/E48*100</f>
        <v>64.92148366819494</v>
      </c>
    </row>
    <row r="49" spans="1:7" ht="38.25" customHeight="1">
      <c r="A49" s="13">
        <v>41034400</v>
      </c>
      <c r="B49" s="23" t="s">
        <v>44</v>
      </c>
      <c r="C49" s="28"/>
      <c r="D49" s="13"/>
      <c r="E49" s="14">
        <v>1163.7</v>
      </c>
      <c r="F49" s="16">
        <v>717.79696</v>
      </c>
      <c r="G49" s="15">
        <f>F49/E49*100</f>
        <v>61.68230299905474</v>
      </c>
    </row>
    <row r="50" spans="1:7" ht="13.5" customHeight="1">
      <c r="A50" s="13">
        <v>41035000</v>
      </c>
      <c r="B50" s="23" t="s">
        <v>43</v>
      </c>
      <c r="C50" s="28"/>
      <c r="D50" s="13"/>
      <c r="E50" s="30">
        <v>591.005</v>
      </c>
      <c r="F50" s="31">
        <v>421.38356</v>
      </c>
      <c r="G50" s="15">
        <f>F50/E50*100</f>
        <v>71.29949154406478</v>
      </c>
    </row>
    <row r="51" spans="1:7" ht="13.5" customHeight="1" thickBot="1">
      <c r="A51" s="41"/>
      <c r="B51" s="77"/>
      <c r="C51" s="40"/>
      <c r="D51" s="41"/>
      <c r="E51" s="78"/>
      <c r="F51" s="79"/>
      <c r="G51" s="27"/>
    </row>
    <row r="52" spans="1:7" ht="13.5" thickBot="1">
      <c r="A52" s="52"/>
      <c r="B52" s="65" t="s">
        <v>52</v>
      </c>
      <c r="C52" s="80"/>
      <c r="D52" s="81"/>
      <c r="E52" s="67">
        <f>E44+E47</f>
        <v>2397.705</v>
      </c>
      <c r="F52" s="82">
        <f>F44+F47</f>
        <v>3474.4749899999997</v>
      </c>
      <c r="G52" s="83">
        <f>F52/E52*100</f>
        <v>144.90835986912484</v>
      </c>
    </row>
    <row r="53" spans="1:7" ht="26.25" hidden="1" thickBot="1">
      <c r="A53" s="18">
        <v>15011700</v>
      </c>
      <c r="B53" s="19" t="s">
        <v>15</v>
      </c>
      <c r="C53" s="84"/>
      <c r="D53" s="18"/>
      <c r="E53" s="30"/>
      <c r="F53" s="31"/>
      <c r="G53" s="32" t="e">
        <f>F53/E53*100</f>
        <v>#DIV/0!</v>
      </c>
    </row>
    <row r="54" spans="1:7" ht="24" customHeight="1" hidden="1">
      <c r="A54" s="41">
        <v>41030600</v>
      </c>
      <c r="B54" s="77" t="s">
        <v>17</v>
      </c>
      <c r="C54" s="40">
        <v>49639.2</v>
      </c>
      <c r="D54" s="41">
        <v>55929.2</v>
      </c>
      <c r="E54" s="33"/>
      <c r="F54" s="34">
        <v>37736.3</v>
      </c>
      <c r="G54" s="32" t="e">
        <f>F54/E54*100</f>
        <v>#DIV/0!</v>
      </c>
    </row>
    <row r="55" spans="1:7" ht="26.25" customHeight="1" hidden="1">
      <c r="A55" s="64"/>
      <c r="B55" s="65" t="s">
        <v>11</v>
      </c>
      <c r="C55" s="54">
        <f>SUM(C46:C54)</f>
        <v>53701.7</v>
      </c>
      <c r="D55" s="85">
        <f>SUM(D46:D54)</f>
        <v>65552</v>
      </c>
      <c r="E55" s="86"/>
      <c r="F55" s="87">
        <f>SUM(F46:F54)</f>
        <v>46963.611020000004</v>
      </c>
      <c r="G55" s="32" t="e">
        <f>F55/E55*100</f>
        <v>#DIV/0!</v>
      </c>
    </row>
    <row r="56" spans="1:7" ht="13.5" thickBot="1">
      <c r="A56" s="52"/>
      <c r="B56" s="65" t="s">
        <v>12</v>
      </c>
      <c r="C56" s="54">
        <f>SUM(C41,C55)</f>
        <v>265603.4</v>
      </c>
      <c r="D56" s="66">
        <f>SUM(D41,D55)</f>
        <v>285808.30000000005</v>
      </c>
      <c r="E56" s="82">
        <f>E41+E52</f>
        <v>154522.03465999998</v>
      </c>
      <c r="F56" s="82">
        <f>F41+F52</f>
        <v>154528.45987</v>
      </c>
      <c r="G56" s="83">
        <f>F56/E56*100</f>
        <v>100.00415811894669</v>
      </c>
    </row>
    <row r="57" spans="1:7" ht="16.5" customHeight="1">
      <c r="A57" s="88"/>
      <c r="B57" s="89"/>
      <c r="C57" s="90"/>
      <c r="D57" s="91"/>
      <c r="E57" s="91"/>
      <c r="F57" s="91"/>
      <c r="G57" s="91"/>
    </row>
    <row r="58" spans="1:7" ht="17.25" customHeight="1">
      <c r="A58" s="92" t="s">
        <v>38</v>
      </c>
      <c r="B58" s="93"/>
      <c r="C58" s="93"/>
      <c r="D58" s="93"/>
      <c r="E58" s="93"/>
      <c r="F58" s="92" t="s">
        <v>37</v>
      </c>
      <c r="G58" s="91"/>
    </row>
    <row r="59" spans="1:7" ht="17.25" customHeight="1">
      <c r="A59" s="92" t="s">
        <v>39</v>
      </c>
      <c r="B59" s="94"/>
      <c r="C59" s="95" t="s">
        <v>19</v>
      </c>
      <c r="D59" s="91"/>
      <c r="E59" s="91"/>
      <c r="F59" s="96" t="s">
        <v>28</v>
      </c>
      <c r="G59" s="91"/>
    </row>
    <row r="60" spans="1:7" ht="14.25">
      <c r="A60" s="92" t="s">
        <v>28</v>
      </c>
      <c r="B60" s="97"/>
      <c r="C60" s="91"/>
      <c r="D60" s="91"/>
      <c r="E60" s="91"/>
      <c r="F60" s="91"/>
      <c r="G60" s="91"/>
    </row>
    <row r="61" spans="1:7" ht="12.75">
      <c r="A61" s="91"/>
      <c r="B61" s="97"/>
      <c r="C61" s="91"/>
      <c r="D61" s="91"/>
      <c r="E61" s="91"/>
      <c r="F61" s="91"/>
      <c r="G61" s="91"/>
    </row>
    <row r="62" spans="1:7" ht="12.75">
      <c r="A62" s="91"/>
      <c r="B62" s="97"/>
      <c r="C62" s="91"/>
      <c r="D62" s="91"/>
      <c r="E62" s="91"/>
      <c r="F62" s="91"/>
      <c r="G62" s="91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2015-02-04T12:59:31Z</cp:lastPrinted>
  <dcterms:created xsi:type="dcterms:W3CDTF">2000-02-21T08:38:24Z</dcterms:created>
  <dcterms:modified xsi:type="dcterms:W3CDTF">2015-02-06T11:14:52Z</dcterms:modified>
  <cp:category/>
  <cp:version/>
  <cp:contentType/>
  <cp:contentStatus/>
</cp:coreProperties>
</file>