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<sst xmlns="http://schemas.openxmlformats.org/spreadsheetml/2006/main" count="71" uniqueCount="63">
  <si>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</si>
  <si>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</si>
  <si>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</si>
  <si>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</si>
  <si>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</si>
  <si>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</si>
  <si>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</si>
  <si>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</si>
  <si>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</si>
  <si>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</si>
  <si>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</si>
  <si>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</si>
  <si>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</si>
  <si>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</si>
  <si>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</si>
  <si>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</si>
  <si>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</si>
  <si>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</si>
  <si>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</si>
  <si>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</si>
  <si>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</si>
  <si>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</si>
  <si>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</si>
  <si>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</si>
  <si>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</si>
  <si>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</si>
  <si>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</si>
  <si>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</si>
  <si>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</si>
  <si>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</si>
  <si>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</si>
  <si>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</si>
  <si>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</si>
  <si>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</si>
  <si>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41030900 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</si>
  <si>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</si>
  <si>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</si>
  <si>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</si>
  <si>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</si>
  <si>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</si>
  <si>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</si>
  <si>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</si>
  <si>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</si>
  <si>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</si>
  <si>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</si>
  <si>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співфінансування проектів-переможців обласного конкурсу проектів та програм розвитку місцевого самоврядування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</si>
  <si>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</si>
  <si>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</si>
  <si>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</si>
  <si>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</si>
  <si>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</si>
  <si>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</si>
  <si>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</si>
  <si>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</si>
  <si>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</si>
  <si>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</si>
  <si>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</si>
  <si>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Уточнений обсяг доходів районного бюджету Баштанського району на 2015 рік</t>
  </si>
  <si>
    <t>___.___.2015 № ____</t>
  </si>
  <si>
    <t>Додаток 1</t>
  </si>
  <si>
    <t>Начальник фінансового управління</t>
  </si>
  <si>
    <t>райдержадміністрації</t>
  </si>
  <si>
    <t>С.В.Євдощенко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</si>
</sst>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204" fontId="17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50" zoomScalePageLayoutView="0" workbookViewId="0" topLeftCell="B1">
      <selection activeCell="B67" sqref="B67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25" t="s">
        <v>59</v>
      </c>
      <c r="E1" s="125"/>
      <c r="F1" s="125"/>
      <c r="H1" s="23"/>
    </row>
    <row r="2" spans="1:8" s="1" customFormat="1" ht="16.5" customHeight="1">
      <c r="A2" s="33"/>
      <c r="B2" s="6"/>
      <c r="C2" s="6"/>
      <c r="D2" s="125" t="s">
        <v>39</v>
      </c>
      <c r="E2" s="125"/>
      <c r="F2" s="125"/>
      <c r="H2" s="23"/>
    </row>
    <row r="3" spans="1:8" s="1" customFormat="1" ht="9" customHeight="1" hidden="1">
      <c r="A3" s="33"/>
      <c r="B3" s="3"/>
      <c r="C3" s="3"/>
      <c r="D3" s="56"/>
      <c r="E3" s="57"/>
      <c r="F3" s="57"/>
      <c r="H3" s="23"/>
    </row>
    <row r="4" spans="1:8" s="1" customFormat="1" ht="9" customHeight="1" hidden="1">
      <c r="A4" s="33"/>
      <c r="B4" s="3"/>
      <c r="C4" s="3"/>
      <c r="D4" s="56"/>
      <c r="E4" s="57"/>
      <c r="F4" s="57"/>
      <c r="H4" s="23"/>
    </row>
    <row r="5" spans="1:8" s="1" customFormat="1" ht="18.75" customHeight="1">
      <c r="A5" s="33"/>
      <c r="B5" s="3"/>
      <c r="C5" s="3"/>
      <c r="D5" s="125" t="s">
        <v>58</v>
      </c>
      <c r="E5" s="125"/>
      <c r="F5" s="125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28" t="s">
        <v>57</v>
      </c>
      <c r="B7" s="128"/>
      <c r="C7" s="128"/>
      <c r="D7" s="128"/>
      <c r="E7" s="128"/>
      <c r="F7" s="128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23" t="s">
        <v>14</v>
      </c>
      <c r="B9" s="123" t="s">
        <v>31</v>
      </c>
      <c r="C9" s="123" t="s">
        <v>2</v>
      </c>
      <c r="D9" s="129" t="s">
        <v>0</v>
      </c>
      <c r="E9" s="126" t="s">
        <v>1</v>
      </c>
      <c r="F9" s="127"/>
      <c r="H9" s="23"/>
    </row>
    <row r="10" spans="1:8" s="1" customFormat="1" ht="60" customHeight="1">
      <c r="A10" s="124"/>
      <c r="B10" s="124"/>
      <c r="C10" s="124"/>
      <c r="D10" s="130"/>
      <c r="E10" s="39" t="s">
        <v>27</v>
      </c>
      <c r="F10" s="41" t="s">
        <v>19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5">
        <v>10000000</v>
      </c>
      <c r="B12" s="86" t="s">
        <v>3</v>
      </c>
      <c r="C12" s="71">
        <f>D12+E12</f>
        <v>20891</v>
      </c>
      <c r="D12" s="59">
        <f>D13</f>
        <v>20891</v>
      </c>
      <c r="E12" s="42">
        <v>0</v>
      </c>
      <c r="F12" s="64"/>
      <c r="H12" s="24" t="e">
        <f>SUM(D12+E12-#REF!)</f>
        <v>#REF!</v>
      </c>
    </row>
    <row r="13" spans="1:8" s="1" customFormat="1" ht="44.25" customHeight="1">
      <c r="A13" s="90">
        <v>11000000</v>
      </c>
      <c r="B13" s="91" t="s">
        <v>4</v>
      </c>
      <c r="C13" s="92">
        <f>C14</f>
        <v>20891</v>
      </c>
      <c r="D13" s="93">
        <f>D14</f>
        <v>20891</v>
      </c>
      <c r="E13" s="94"/>
      <c r="F13" s="95"/>
      <c r="H13" s="24" t="e">
        <f>SUM(D13+E13-#REF!)</f>
        <v>#REF!</v>
      </c>
    </row>
    <row r="14" spans="1:9" s="1" customFormat="1" ht="18.75" customHeight="1">
      <c r="A14" s="76">
        <v>11010000</v>
      </c>
      <c r="B14" s="87" t="s">
        <v>15</v>
      </c>
      <c r="C14" s="72">
        <f>D14+E14</f>
        <v>20891</v>
      </c>
      <c r="D14" s="60">
        <f>SUM(D15:D18)</f>
        <v>20891</v>
      </c>
      <c r="E14" s="14"/>
      <c r="F14" s="65"/>
      <c r="H14" s="24" t="e">
        <f>SUM(D14+E14-#REF!)</f>
        <v>#REF!</v>
      </c>
      <c r="I14" s="36"/>
    </row>
    <row r="15" spans="1:8" s="1" customFormat="1" ht="54" customHeight="1">
      <c r="A15" s="90">
        <v>11010100</v>
      </c>
      <c r="B15" s="91" t="s">
        <v>21</v>
      </c>
      <c r="C15" s="92">
        <f>D15</f>
        <v>18072.5</v>
      </c>
      <c r="D15" s="93">
        <f>17751.5+321</f>
        <v>18072.5</v>
      </c>
      <c r="E15" s="94"/>
      <c r="F15" s="95"/>
      <c r="H15" s="24" t="e">
        <f>SUM(D15+E15-#REF!)</f>
        <v>#REF!</v>
      </c>
    </row>
    <row r="16" spans="1:8" s="1" customFormat="1" ht="94.5" customHeight="1">
      <c r="A16" s="76">
        <v>11010200</v>
      </c>
      <c r="B16" s="87" t="s">
        <v>22</v>
      </c>
      <c r="C16" s="92">
        <f>D16</f>
        <v>357.5</v>
      </c>
      <c r="D16" s="60">
        <v>357.5</v>
      </c>
      <c r="E16" s="14"/>
      <c r="F16" s="65"/>
      <c r="H16" s="24" t="e">
        <f>SUM(D16+E16-#REF!)</f>
        <v>#REF!</v>
      </c>
    </row>
    <row r="17" spans="1:8" s="1" customFormat="1" ht="57.75" customHeight="1">
      <c r="A17" s="90" t="s">
        <v>23</v>
      </c>
      <c r="B17" s="91" t="s">
        <v>24</v>
      </c>
      <c r="C17" s="92">
        <f>D17</f>
        <v>1061</v>
      </c>
      <c r="D17" s="93">
        <v>1061</v>
      </c>
      <c r="E17" s="94"/>
      <c r="F17" s="95"/>
      <c r="H17" s="24" t="e">
        <f>SUM(D17+E17-#REF!)</f>
        <v>#REF!</v>
      </c>
    </row>
    <row r="18" spans="1:8" s="1" customFormat="1" ht="43.5" customHeight="1">
      <c r="A18" s="76" t="s">
        <v>25</v>
      </c>
      <c r="B18" s="87" t="s">
        <v>26</v>
      </c>
      <c r="C18" s="92">
        <f>D18</f>
        <v>1400</v>
      </c>
      <c r="D18" s="60">
        <v>1400</v>
      </c>
      <c r="E18" s="14"/>
      <c r="F18" s="65"/>
      <c r="H18" s="24" t="e">
        <f>SUM(D18+E18-#REF!)</f>
        <v>#REF!</v>
      </c>
    </row>
    <row r="19" spans="1:8" s="1" customFormat="1" ht="21" customHeight="1">
      <c r="A19" s="96">
        <v>20000000</v>
      </c>
      <c r="B19" s="97" t="s">
        <v>5</v>
      </c>
      <c r="C19" s="98">
        <f>C22</f>
        <v>47.5</v>
      </c>
      <c r="D19" s="99">
        <f>D22</f>
        <v>47.5</v>
      </c>
      <c r="E19" s="100">
        <f>E25</f>
        <v>669.596</v>
      </c>
      <c r="F19" s="101"/>
      <c r="H19" s="24" t="e">
        <f>SUM(D19+E19-#REF!)</f>
        <v>#REF!</v>
      </c>
    </row>
    <row r="20" spans="1:8" s="10" customFormat="1" ht="40.5" customHeight="1" hidden="1">
      <c r="A20" s="78">
        <v>21110000</v>
      </c>
      <c r="B20" s="88" t="s">
        <v>20</v>
      </c>
      <c r="C20" s="73">
        <f>D20+E20</f>
        <v>0</v>
      </c>
      <c r="D20" s="61"/>
      <c r="E20" s="45">
        <v>0</v>
      </c>
      <c r="F20" s="61"/>
      <c r="H20" s="24" t="e">
        <f>SUM(D20+E20-#REF!)</f>
        <v>#REF!</v>
      </c>
    </row>
    <row r="21" spans="1:8" s="10" customFormat="1" ht="60" customHeight="1" hidden="1">
      <c r="A21" s="79" t="s">
        <v>29</v>
      </c>
      <c r="B21" s="79" t="s">
        <v>30</v>
      </c>
      <c r="C21" s="73">
        <f>D21+E21</f>
        <v>0</v>
      </c>
      <c r="D21" s="61"/>
      <c r="E21" s="46"/>
      <c r="F21" s="61"/>
      <c r="H21" s="24"/>
    </row>
    <row r="22" spans="1:8" s="1" customFormat="1" ht="41.25" customHeight="1">
      <c r="A22" s="76">
        <v>22000000</v>
      </c>
      <c r="B22" s="87" t="s">
        <v>16</v>
      </c>
      <c r="C22" s="72">
        <f>C23</f>
        <v>47.5</v>
      </c>
      <c r="D22" s="60">
        <f>D23</f>
        <v>47.5</v>
      </c>
      <c r="E22" s="14"/>
      <c r="F22" s="65"/>
      <c r="H22" s="24" t="e">
        <f>SUM(D22+E22-#REF!)</f>
        <v>#REF!</v>
      </c>
    </row>
    <row r="23" spans="1:8" s="1" customFormat="1" ht="42" customHeight="1">
      <c r="A23" s="90">
        <v>22080000</v>
      </c>
      <c r="B23" s="91" t="s">
        <v>17</v>
      </c>
      <c r="C23" s="92">
        <f aca="true" t="shared" si="0" ref="C23:C29">D23+E23</f>
        <v>47.5</v>
      </c>
      <c r="D23" s="93">
        <f>D24</f>
        <v>47.5</v>
      </c>
      <c r="E23" s="94"/>
      <c r="F23" s="95"/>
      <c r="H23" s="24" t="e">
        <f>SUM(D23+E23-#REF!)</f>
        <v>#REF!</v>
      </c>
    </row>
    <row r="24" spans="1:8" s="1" customFormat="1" ht="54" customHeight="1">
      <c r="A24" s="76">
        <v>22080400</v>
      </c>
      <c r="B24" s="87" t="s">
        <v>18</v>
      </c>
      <c r="C24" s="92">
        <f t="shared" si="0"/>
        <v>47.5</v>
      </c>
      <c r="D24" s="60">
        <v>47.5</v>
      </c>
      <c r="E24" s="14"/>
      <c r="F24" s="65"/>
      <c r="H24" s="24" t="e">
        <f>SUM(D24+E24-#REF!)</f>
        <v>#REF!</v>
      </c>
    </row>
    <row r="25" spans="1:8" s="1" customFormat="1" ht="18" customHeight="1">
      <c r="A25" s="90">
        <v>25000000</v>
      </c>
      <c r="B25" s="91" t="s">
        <v>6</v>
      </c>
      <c r="C25" s="92">
        <f>D25+E25</f>
        <v>669.596</v>
      </c>
      <c r="D25" s="93"/>
      <c r="E25" s="94">
        <v>669.596</v>
      </c>
      <c r="F25" s="95"/>
      <c r="H25" s="24" t="e">
        <f>SUM(D25+E25-#REF!)</f>
        <v>#REF!</v>
      </c>
    </row>
    <row r="26" spans="1:8" s="1" customFormat="1" ht="52.5" customHeight="1">
      <c r="A26" s="76"/>
      <c r="B26" s="87"/>
      <c r="C26" s="72"/>
      <c r="D26" s="60"/>
      <c r="E26" s="14"/>
      <c r="F26" s="65"/>
      <c r="H26" s="24"/>
    </row>
    <row r="27" spans="1:9" s="1" customFormat="1" ht="24" customHeight="1">
      <c r="A27" s="77">
        <v>40000000</v>
      </c>
      <c r="B27" s="74" t="s">
        <v>7</v>
      </c>
      <c r="C27" s="73">
        <f t="shared" si="0"/>
        <v>135907.979</v>
      </c>
      <c r="D27" s="61">
        <f>SUM(D28)</f>
        <v>135907.979</v>
      </c>
      <c r="E27" s="43">
        <f>SUM(E28)</f>
        <v>0</v>
      </c>
      <c r="F27" s="67">
        <f>SUM(F28)</f>
        <v>0</v>
      </c>
      <c r="H27" s="24" t="e">
        <f>SUM(D27+E27-#REF!)</f>
        <v>#REF!</v>
      </c>
      <c r="I27" s="5"/>
    </row>
    <row r="28" spans="1:8" s="1" customFormat="1" ht="21" customHeight="1">
      <c r="A28" s="90">
        <v>41000000</v>
      </c>
      <c r="B28" s="91" t="s">
        <v>8</v>
      </c>
      <c r="C28" s="98">
        <f t="shared" si="0"/>
        <v>135907.979</v>
      </c>
      <c r="D28" s="93">
        <f>D29+D33</f>
        <v>135907.979</v>
      </c>
      <c r="E28" s="94"/>
      <c r="F28" s="102">
        <f>F29+F33</f>
        <v>0</v>
      </c>
      <c r="H28" s="24" t="e">
        <f>SUM(D28+E28-#REF!)</f>
        <v>#REF!</v>
      </c>
    </row>
    <row r="29" spans="1:8" s="1" customFormat="1" ht="19.5" customHeight="1">
      <c r="A29" s="77">
        <v>41020000</v>
      </c>
      <c r="B29" s="89" t="s">
        <v>12</v>
      </c>
      <c r="C29" s="73">
        <f t="shared" si="0"/>
        <v>6581</v>
      </c>
      <c r="D29" s="61">
        <f>D30+D31+D32</f>
        <v>6581</v>
      </c>
      <c r="E29" s="44">
        <f>E30+E31</f>
        <v>0</v>
      </c>
      <c r="F29" s="67">
        <f>F30+F31</f>
        <v>0</v>
      </c>
      <c r="H29" s="24" t="e">
        <f>SUM(D29+E29-#REF!)</f>
        <v>#REF!</v>
      </c>
    </row>
    <row r="30" spans="1:8" s="1" customFormat="1" ht="22.5" customHeight="1">
      <c r="A30" s="90">
        <v>41020100</v>
      </c>
      <c r="B30" s="91" t="s">
        <v>28</v>
      </c>
      <c r="C30" s="92">
        <v>6581</v>
      </c>
      <c r="D30" s="93">
        <v>6581</v>
      </c>
      <c r="E30" s="94"/>
      <c r="F30" s="95"/>
      <c r="H30" s="24" t="e">
        <f>SUM(D30+E30-#REF!)</f>
        <v>#REF!</v>
      </c>
    </row>
    <row r="31" spans="1:8" s="1" customFormat="1" ht="54" customHeight="1" hidden="1">
      <c r="A31" s="76"/>
      <c r="B31" s="87"/>
      <c r="C31" s="73">
        <f>D31+E31</f>
        <v>0</v>
      </c>
      <c r="D31" s="60"/>
      <c r="E31" s="14"/>
      <c r="F31" s="65"/>
      <c r="H31" s="24" t="e">
        <f>SUM(D31+E31-#REF!)</f>
        <v>#REF!</v>
      </c>
    </row>
    <row r="32" spans="1:8" s="1" customFormat="1" ht="92.25" customHeight="1" hidden="1">
      <c r="A32" s="76"/>
      <c r="B32" s="87"/>
      <c r="C32" s="73">
        <f>D32+E32</f>
        <v>0</v>
      </c>
      <c r="D32" s="60"/>
      <c r="E32" s="14"/>
      <c r="F32" s="65"/>
      <c r="H32" s="24" t="e">
        <f>SUM(D32+E32-#REF!)</f>
        <v>#REF!</v>
      </c>
    </row>
    <row r="33" spans="1:10" s="1" customFormat="1" ht="27" customHeight="1">
      <c r="A33" s="77">
        <v>41030000</v>
      </c>
      <c r="B33" s="89" t="s">
        <v>13</v>
      </c>
      <c r="C33" s="73">
        <f>D33+E33</f>
        <v>129326.979</v>
      </c>
      <c r="D33" s="61">
        <f>SUM(D34:D50)</f>
        <v>129326.979</v>
      </c>
      <c r="E33" s="43"/>
      <c r="F33" s="66"/>
      <c r="H33" s="24" t="e">
        <f>SUM(D33+E33-#REF!)</f>
        <v>#REF!</v>
      </c>
      <c r="J33" s="11" t="s">
        <v>11</v>
      </c>
    </row>
    <row r="34" spans="1:10" s="1" customFormat="1" ht="111.75" customHeight="1">
      <c r="A34" s="90" t="s">
        <v>32</v>
      </c>
      <c r="B34" s="91" t="s">
        <v>56</v>
      </c>
      <c r="C34" s="92">
        <f>D34</f>
        <v>55514.2</v>
      </c>
      <c r="D34" s="93">
        <v>55514.2</v>
      </c>
      <c r="E34" s="100"/>
      <c r="F34" s="101"/>
      <c r="H34" s="24"/>
      <c r="J34" s="11"/>
    </row>
    <row r="35" spans="1:10" s="1" customFormat="1" ht="120" customHeight="1">
      <c r="A35" s="76" t="s">
        <v>33</v>
      </c>
      <c r="B35" s="87" t="s">
        <v>48</v>
      </c>
      <c r="C35" s="92">
        <f aca="true" t="shared" si="1" ref="C35:C50">D35</f>
        <v>5566.3</v>
      </c>
      <c r="D35" s="60">
        <v>5566.3</v>
      </c>
      <c r="E35" s="43"/>
      <c r="F35" s="66"/>
      <c r="H35" s="24"/>
      <c r="J35" s="11"/>
    </row>
    <row r="36" spans="1:10" s="1" customFormat="1" ht="285.75" customHeight="1">
      <c r="A36" s="90" t="s">
        <v>34</v>
      </c>
      <c r="B36" s="91" t="s">
        <v>49</v>
      </c>
      <c r="C36" s="92">
        <f t="shared" si="1"/>
        <v>318.2</v>
      </c>
      <c r="D36" s="93">
        <v>318.2</v>
      </c>
      <c r="E36" s="100"/>
      <c r="F36" s="101"/>
      <c r="H36" s="24"/>
      <c r="J36" s="11"/>
    </row>
    <row r="37" spans="1:10" s="1" customFormat="1" ht="76.5" customHeight="1">
      <c r="A37" s="76" t="s">
        <v>35</v>
      </c>
      <c r="B37" s="87" t="s">
        <v>50</v>
      </c>
      <c r="C37" s="92">
        <f t="shared" si="1"/>
        <v>839.5</v>
      </c>
      <c r="D37" s="60">
        <v>839.5</v>
      </c>
      <c r="E37" s="43"/>
      <c r="F37" s="66"/>
      <c r="H37" s="24"/>
      <c r="J37" s="11"/>
    </row>
    <row r="38" spans="1:10" s="1" customFormat="1" ht="133.5" customHeight="1">
      <c r="A38" s="90" t="s">
        <v>36</v>
      </c>
      <c r="B38" s="91" t="s">
        <v>51</v>
      </c>
      <c r="C38" s="92">
        <f t="shared" si="1"/>
        <v>516.6</v>
      </c>
      <c r="D38" s="93">
        <v>516.6</v>
      </c>
      <c r="E38" s="100"/>
      <c r="F38" s="101"/>
      <c r="H38" s="24"/>
      <c r="J38" s="11"/>
    </row>
    <row r="39" spans="1:10" s="1" customFormat="1" ht="39" customHeight="1">
      <c r="A39" s="90">
        <v>41033900</v>
      </c>
      <c r="B39" s="91" t="s">
        <v>37</v>
      </c>
      <c r="C39" s="92">
        <f t="shared" si="1"/>
        <v>43592.8</v>
      </c>
      <c r="D39" s="93">
        <v>43592.8</v>
      </c>
      <c r="E39" s="100"/>
      <c r="F39" s="101"/>
      <c r="H39" s="24" t="e">
        <f>SUM(D39+E39-#REF!)</f>
        <v>#REF!</v>
      </c>
      <c r="J39" s="11"/>
    </row>
    <row r="40" spans="1:10" s="1" customFormat="1" ht="39.75" customHeight="1">
      <c r="A40" s="90">
        <v>41034200</v>
      </c>
      <c r="B40" s="91" t="s">
        <v>38</v>
      </c>
      <c r="C40" s="92">
        <f t="shared" si="1"/>
        <v>22303.8</v>
      </c>
      <c r="D40" s="93">
        <v>22303.8</v>
      </c>
      <c r="E40" s="94"/>
      <c r="F40" s="95"/>
      <c r="H40" s="24" t="e">
        <f>SUM(D40+E40-#REF!)</f>
        <v>#REF!</v>
      </c>
      <c r="J40" s="20" t="s">
        <v>11</v>
      </c>
    </row>
    <row r="41" spans="1:8" s="1" customFormat="1" ht="129" customHeight="1" hidden="1">
      <c r="A41" s="80"/>
      <c r="B41" s="87"/>
      <c r="C41" s="92">
        <f t="shared" si="1"/>
        <v>0</v>
      </c>
      <c r="D41" s="60"/>
      <c r="E41" s="12">
        <v>0</v>
      </c>
      <c r="F41" s="69" t="s">
        <v>11</v>
      </c>
      <c r="H41" s="24" t="e">
        <f>SUM(D41+E41-#REF!)</f>
        <v>#REF!</v>
      </c>
    </row>
    <row r="42" spans="1:8" s="1" customFormat="1" ht="294.75" customHeight="1" hidden="1">
      <c r="A42" s="80"/>
      <c r="B42" s="87"/>
      <c r="C42" s="92">
        <f t="shared" si="1"/>
        <v>0</v>
      </c>
      <c r="D42" s="60"/>
      <c r="E42" s="14"/>
      <c r="F42" s="65"/>
      <c r="H42" s="24" t="e">
        <f>SUM(D42+E42-#REF!)</f>
        <v>#REF!</v>
      </c>
    </row>
    <row r="43" spans="1:8" s="1" customFormat="1" ht="71.25" customHeight="1" hidden="1">
      <c r="A43" s="80"/>
      <c r="B43" s="87"/>
      <c r="C43" s="92">
        <f t="shared" si="1"/>
        <v>0</v>
      </c>
      <c r="D43" s="60"/>
      <c r="E43" s="14"/>
      <c r="F43" s="65"/>
      <c r="H43" s="24" t="e">
        <f>SUM(D43+E43-#REF!)</f>
        <v>#REF!</v>
      </c>
    </row>
    <row r="44" spans="1:8" s="1" customFormat="1" ht="71.25" customHeight="1" hidden="1">
      <c r="A44" s="80"/>
      <c r="B44" s="87"/>
      <c r="C44" s="92">
        <f t="shared" si="1"/>
        <v>0</v>
      </c>
      <c r="D44" s="60"/>
      <c r="E44" s="14"/>
      <c r="F44" s="65"/>
      <c r="H44" s="24" t="e">
        <f>SUM(D44+E44-#REF!)</f>
        <v>#REF!</v>
      </c>
    </row>
    <row r="45" spans="1:8" s="1" customFormat="1" ht="73.5" customHeight="1" hidden="1">
      <c r="A45" s="81"/>
      <c r="B45" s="87"/>
      <c r="C45" s="92">
        <f t="shared" si="1"/>
        <v>0</v>
      </c>
      <c r="D45" s="60"/>
      <c r="E45" s="12">
        <v>0</v>
      </c>
      <c r="F45" s="68">
        <v>0</v>
      </c>
      <c r="H45" s="24" t="e">
        <f>SUM(D45+E45-#REF!)</f>
        <v>#REF!</v>
      </c>
    </row>
    <row r="46" spans="1:8" s="1" customFormat="1" ht="72" customHeight="1" hidden="1">
      <c r="A46" s="82"/>
      <c r="B46" s="87"/>
      <c r="C46" s="92">
        <f t="shared" si="1"/>
        <v>0</v>
      </c>
      <c r="D46" s="62">
        <v>0</v>
      </c>
      <c r="E46" s="14">
        <v>15724.9</v>
      </c>
      <c r="F46" s="65"/>
      <c r="H46" s="24" t="e">
        <f>SUM(D46+E46-#REF!)</f>
        <v>#REF!</v>
      </c>
    </row>
    <row r="47" spans="1:8" s="1" customFormat="1" ht="147" customHeight="1" hidden="1">
      <c r="A47" s="80"/>
      <c r="B47" s="87"/>
      <c r="C47" s="92">
        <f t="shared" si="1"/>
        <v>0</v>
      </c>
      <c r="D47" s="60"/>
      <c r="E47" s="14"/>
      <c r="F47" s="65"/>
      <c r="H47" s="24" t="e">
        <f>SUM(D47+E47-#REF!)</f>
        <v>#REF!</v>
      </c>
    </row>
    <row r="48" spans="1:8" s="1" customFormat="1" ht="75.75" customHeight="1" hidden="1">
      <c r="A48" s="83"/>
      <c r="B48" s="87"/>
      <c r="C48" s="92">
        <f t="shared" si="1"/>
        <v>0</v>
      </c>
      <c r="D48" s="60"/>
      <c r="E48" s="14"/>
      <c r="F48" s="65"/>
      <c r="H48" s="24" t="e">
        <f>SUM(D48+E48-#REF!)</f>
        <v>#REF!</v>
      </c>
    </row>
    <row r="49" spans="1:8" s="1" customFormat="1" ht="77.25" customHeight="1" hidden="1">
      <c r="A49" s="84"/>
      <c r="B49" s="88"/>
      <c r="C49" s="92">
        <f t="shared" si="1"/>
        <v>0</v>
      </c>
      <c r="D49" s="60"/>
      <c r="E49" s="14"/>
      <c r="F49" s="65"/>
      <c r="H49" s="24" t="e">
        <f>SUM(D49+E49-#REF!)</f>
        <v>#REF!</v>
      </c>
    </row>
    <row r="50" spans="1:8" s="1" customFormat="1" ht="31.5" customHeight="1">
      <c r="A50" s="107">
        <v>41035000</v>
      </c>
      <c r="B50" s="109" t="s">
        <v>47</v>
      </c>
      <c r="C50" s="92">
        <f t="shared" si="1"/>
        <v>675.579</v>
      </c>
      <c r="D50" s="110">
        <f>D52+D53</f>
        <v>675.579</v>
      </c>
      <c r="E50" s="111"/>
      <c r="F50" s="112"/>
      <c r="H50" s="24"/>
    </row>
    <row r="51" spans="1:8" s="1" customFormat="1" ht="21" customHeight="1">
      <c r="A51" s="113"/>
      <c r="B51" s="121" t="s">
        <v>54</v>
      </c>
      <c r="C51" s="71"/>
      <c r="D51" s="110"/>
      <c r="E51" s="111"/>
      <c r="F51" s="112"/>
      <c r="H51" s="24"/>
    </row>
    <row r="52" spans="1:8" s="1" customFormat="1" ht="54" customHeight="1">
      <c r="A52" s="113"/>
      <c r="B52" s="120" t="s">
        <v>52</v>
      </c>
      <c r="C52" s="92">
        <f aca="true" t="shared" si="2" ref="C52:C62">D52</f>
        <v>313.79999999999995</v>
      </c>
      <c r="D52" s="93">
        <f>171.7+47.5+94.6</f>
        <v>313.79999999999995</v>
      </c>
      <c r="E52" s="111"/>
      <c r="F52" s="112"/>
      <c r="H52" s="24"/>
    </row>
    <row r="53" spans="1:8" s="1" customFormat="1" ht="29.25" customHeight="1">
      <c r="A53" s="113"/>
      <c r="B53" s="122" t="s">
        <v>53</v>
      </c>
      <c r="C53" s="92">
        <f t="shared" si="2"/>
        <v>361.779</v>
      </c>
      <c r="D53" s="119">
        <f>D55+D56+D57+D58+D59+D60+D61+D62</f>
        <v>361.779</v>
      </c>
      <c r="E53" s="111"/>
      <c r="F53" s="112"/>
      <c r="H53" s="24"/>
    </row>
    <row r="54" spans="1:8" s="1" customFormat="1" ht="29.25" customHeight="1">
      <c r="A54" s="113"/>
      <c r="B54" s="122" t="s">
        <v>54</v>
      </c>
      <c r="C54" s="118"/>
      <c r="D54" s="119"/>
      <c r="E54" s="111"/>
      <c r="F54" s="112"/>
      <c r="H54" s="24"/>
    </row>
    <row r="55" spans="1:8" s="1" customFormat="1" ht="60" customHeight="1">
      <c r="A55" s="113"/>
      <c r="B55" s="114" t="s">
        <v>46</v>
      </c>
      <c r="C55" s="118">
        <f t="shared" si="2"/>
        <v>64.2</v>
      </c>
      <c r="D55" s="119">
        <v>64.2</v>
      </c>
      <c r="E55" s="94"/>
      <c r="F55" s="95"/>
      <c r="H55" s="24"/>
    </row>
    <row r="56" spans="1:8" s="1" customFormat="1" ht="45.75" customHeight="1">
      <c r="A56" s="113"/>
      <c r="B56" s="117" t="s">
        <v>40</v>
      </c>
      <c r="C56" s="92">
        <f t="shared" si="2"/>
        <v>19.7</v>
      </c>
      <c r="D56" s="93">
        <v>19.7</v>
      </c>
      <c r="E56" s="94"/>
      <c r="F56" s="95"/>
      <c r="H56" s="24"/>
    </row>
    <row r="57" spans="1:8" s="1" customFormat="1" ht="95.25" customHeight="1">
      <c r="A57" s="113"/>
      <c r="B57" s="115" t="s">
        <v>41</v>
      </c>
      <c r="C57" s="92">
        <f t="shared" si="2"/>
        <v>12.1</v>
      </c>
      <c r="D57" s="93">
        <v>12.1</v>
      </c>
      <c r="E57" s="94"/>
      <c r="F57" s="95"/>
      <c r="H57" s="24"/>
    </row>
    <row r="58" spans="1:8" s="1" customFormat="1" ht="93.75" customHeight="1">
      <c r="A58" s="113"/>
      <c r="B58" s="117" t="s">
        <v>42</v>
      </c>
      <c r="C58" s="92">
        <f t="shared" si="2"/>
        <v>54</v>
      </c>
      <c r="D58" s="93">
        <v>54</v>
      </c>
      <c r="E58" s="94"/>
      <c r="F58" s="95"/>
      <c r="H58" s="24"/>
    </row>
    <row r="59" spans="1:8" s="1" customFormat="1" ht="78" customHeight="1">
      <c r="A59" s="113"/>
      <c r="B59" s="115" t="s">
        <v>43</v>
      </c>
      <c r="C59" s="92">
        <f t="shared" si="2"/>
        <v>9.6</v>
      </c>
      <c r="D59" s="93">
        <v>9.6</v>
      </c>
      <c r="E59" s="94"/>
      <c r="F59" s="95"/>
      <c r="H59" s="24"/>
    </row>
    <row r="60" spans="1:8" s="1" customFormat="1" ht="81.75" customHeight="1">
      <c r="A60" s="113"/>
      <c r="B60" s="116" t="s">
        <v>55</v>
      </c>
      <c r="C60" s="92">
        <f t="shared" si="2"/>
        <v>2.7</v>
      </c>
      <c r="D60" s="93">
        <v>2.7</v>
      </c>
      <c r="E60" s="94"/>
      <c r="F60" s="95"/>
      <c r="H60" s="24"/>
    </row>
    <row r="61" spans="1:8" s="1" customFormat="1" ht="94.5" customHeight="1">
      <c r="A61" s="113"/>
      <c r="B61" s="114" t="s">
        <v>44</v>
      </c>
      <c r="C61" s="92">
        <f t="shared" si="2"/>
        <v>11.979</v>
      </c>
      <c r="D61" s="93">
        <v>11.979</v>
      </c>
      <c r="E61" s="94"/>
      <c r="F61" s="95"/>
      <c r="H61" s="24"/>
    </row>
    <row r="62" spans="1:8" s="1" customFormat="1" ht="65.25" customHeight="1">
      <c r="A62" s="107"/>
      <c r="B62" s="116" t="s">
        <v>45</v>
      </c>
      <c r="C62" s="92">
        <f t="shared" si="2"/>
        <v>187.5</v>
      </c>
      <c r="D62" s="60">
        <v>187.5</v>
      </c>
      <c r="E62" s="14"/>
      <c r="F62" s="65"/>
      <c r="H62" s="24"/>
    </row>
    <row r="63" spans="1:8" s="1" customFormat="1" ht="36" customHeight="1">
      <c r="A63" s="113"/>
      <c r="B63" s="108"/>
      <c r="C63" s="98"/>
      <c r="D63" s="93"/>
      <c r="E63" s="94"/>
      <c r="F63" s="95"/>
      <c r="H63" s="24"/>
    </row>
    <row r="64" spans="1:13" s="1" customFormat="1" ht="22.5" customHeight="1">
      <c r="A64" s="103"/>
      <c r="B64" s="97" t="s">
        <v>9</v>
      </c>
      <c r="C64" s="98">
        <f>D64+E64</f>
        <v>157516.07499999998</v>
      </c>
      <c r="D64" s="99">
        <f>D12+D19+D27</f>
        <v>156846.479</v>
      </c>
      <c r="E64" s="100">
        <f>E25</f>
        <v>669.596</v>
      </c>
      <c r="F64" s="101" t="s">
        <v>11</v>
      </c>
      <c r="H64" s="24" t="e">
        <f>SUM(D64+E64-#REF!)</f>
        <v>#REF!</v>
      </c>
      <c r="I64" s="5"/>
      <c r="J64" s="19"/>
      <c r="K64" s="19"/>
      <c r="L64" s="21"/>
      <c r="M64" s="22"/>
    </row>
    <row r="65" spans="1:8" s="1" customFormat="1" ht="6" customHeight="1" hidden="1">
      <c r="A65" s="85"/>
      <c r="B65" s="74"/>
      <c r="C65" s="74"/>
      <c r="D65" s="63"/>
      <c r="E65" s="47"/>
      <c r="F65" s="70"/>
      <c r="H65" s="24" t="e">
        <f>SUM(D65+E65-#REF!)</f>
        <v>#REF!</v>
      </c>
    </row>
    <row r="66" spans="1:8" s="1" customFormat="1" ht="24" customHeight="1">
      <c r="A66" s="104"/>
      <c r="B66" s="105"/>
      <c r="C66" s="105"/>
      <c r="D66" s="106"/>
      <c r="E66" s="48"/>
      <c r="F66" s="48"/>
      <c r="H66" s="24" t="e">
        <f>SUM(D66+E66-#REF!)</f>
        <v>#REF!</v>
      </c>
    </row>
    <row r="67" spans="1:8" s="1" customFormat="1" ht="21" customHeight="1">
      <c r="A67" s="104"/>
      <c r="B67" s="105"/>
      <c r="C67" s="105"/>
      <c r="D67" s="106"/>
      <c r="E67" s="48"/>
      <c r="F67" s="48"/>
      <c r="H67" s="24" t="e">
        <f>SUM(D67+E67-#REF!)</f>
        <v>#REF!</v>
      </c>
    </row>
    <row r="68" spans="1:10" s="1" customFormat="1" ht="19.5" customHeight="1">
      <c r="A68" s="34"/>
      <c r="B68" s="2"/>
      <c r="C68" s="2"/>
      <c r="D68" s="27"/>
      <c r="E68" s="49"/>
      <c r="F68" s="50"/>
      <c r="H68" s="24" t="e">
        <f>SUM(D68+E68-#REF!)</f>
        <v>#REF!</v>
      </c>
      <c r="I68" s="19"/>
      <c r="J68" s="22"/>
    </row>
    <row r="69" spans="1:8" s="1" customFormat="1" ht="18.75" customHeight="1">
      <c r="A69" s="33"/>
      <c r="B69" s="131" t="s">
        <v>60</v>
      </c>
      <c r="C69" s="2"/>
      <c r="D69" s="27"/>
      <c r="E69" s="49"/>
      <c r="F69" s="51"/>
      <c r="H69" s="24" t="e">
        <f>SUM(D69+E69-#REF!)</f>
        <v>#REF!</v>
      </c>
    </row>
    <row r="70" spans="1:8" s="1" customFormat="1" ht="18.75">
      <c r="A70" s="35"/>
      <c r="B70" s="3" t="s">
        <v>61</v>
      </c>
      <c r="C70" s="3" t="s">
        <v>62</v>
      </c>
      <c r="D70" s="10" t="s">
        <v>11</v>
      </c>
      <c r="E70" s="8"/>
      <c r="F70" s="8"/>
      <c r="H70" s="24" t="e">
        <f>SUM(D70+E70-#REF!)</f>
        <v>#VALUE!</v>
      </c>
    </row>
    <row r="71" spans="1:8" s="1" customFormat="1" ht="20.25">
      <c r="A71" s="35"/>
      <c r="B71" s="15"/>
      <c r="C71" s="15"/>
      <c r="D71" s="29"/>
      <c r="E71" s="16"/>
      <c r="F71" s="16"/>
      <c r="H71" s="24" t="e">
        <f>SUM(D71+E71-#REF!)</f>
        <v>#REF!</v>
      </c>
    </row>
    <row r="72" spans="1:8" s="1" customFormat="1" ht="20.25">
      <c r="A72" s="35"/>
      <c r="B72" s="15"/>
      <c r="C72" s="15"/>
      <c r="D72" s="29"/>
      <c r="E72" s="16"/>
      <c r="F72" s="16"/>
      <c r="H72" s="24" t="e">
        <f>SUM(D72+E72-#REF!)</f>
        <v>#REF!</v>
      </c>
    </row>
    <row r="73" spans="1:8" s="1" customFormat="1" ht="18">
      <c r="A73" s="35"/>
      <c r="B73" s="15"/>
      <c r="C73" s="15"/>
      <c r="D73" s="30"/>
      <c r="E73" s="17"/>
      <c r="F73" s="17"/>
      <c r="G73" s="13"/>
      <c r="H73" s="24" t="e">
        <f>SUM(D73+E73-#REF!)</f>
        <v>#REF!</v>
      </c>
    </row>
    <row r="74" spans="1:8" s="1" customFormat="1" ht="18">
      <c r="A74" s="35"/>
      <c r="B74" s="15"/>
      <c r="C74" s="15"/>
      <c r="D74" s="31"/>
      <c r="E74" s="18"/>
      <c r="F74" s="18"/>
      <c r="H74" s="24" t="e">
        <f>SUM(D74+E74-#REF!)</f>
        <v>#REF!</v>
      </c>
    </row>
    <row r="75" spans="1:8" s="1" customFormat="1" ht="18">
      <c r="A75" s="35"/>
      <c r="B75" s="15"/>
      <c r="C75" s="15"/>
      <c r="D75" s="32" t="s">
        <v>11</v>
      </c>
      <c r="E75" s="18"/>
      <c r="F75" s="18"/>
      <c r="H75" s="24" t="s">
        <v>11</v>
      </c>
    </row>
    <row r="76" spans="1:8" s="1" customFormat="1" ht="18">
      <c r="A76" s="35"/>
      <c r="B76" s="5"/>
      <c r="C76" s="5"/>
      <c r="D76" s="28"/>
      <c r="E76" s="8"/>
      <c r="F76" s="8"/>
      <c r="H76" s="24" t="e">
        <f>SUM(D76+E76-#REF!)</f>
        <v>#REF!</v>
      </c>
    </row>
    <row r="77" spans="1:8" s="1" customFormat="1" ht="18">
      <c r="A77" s="35"/>
      <c r="B77" s="5"/>
      <c r="C77" s="5"/>
      <c r="D77" s="28"/>
      <c r="E77" s="8"/>
      <c r="F77" s="8"/>
      <c r="H77" s="24" t="e">
        <f>SUM(D77+E77-#REF!)</f>
        <v>#REF!</v>
      </c>
    </row>
    <row r="78" spans="1:8" s="1" customFormat="1" ht="18">
      <c r="A78" s="35"/>
      <c r="B78" s="5"/>
      <c r="C78" s="5"/>
      <c r="D78" s="38"/>
      <c r="E78" s="8"/>
      <c r="F78" s="8"/>
      <c r="H78" s="24" t="e">
        <f>SUM(D78+E78-#REF!)</f>
        <v>#REF!</v>
      </c>
    </row>
    <row r="79" spans="1:8" s="1" customFormat="1" ht="18">
      <c r="A79" s="35"/>
      <c r="B79" s="5"/>
      <c r="C79" s="54"/>
      <c r="D79" s="28"/>
      <c r="E79" s="8"/>
      <c r="F79" s="8"/>
      <c r="H79" s="24" t="e">
        <f>SUM(D79+E79-#REF!)</f>
        <v>#REF!</v>
      </c>
    </row>
    <row r="80" ht="18">
      <c r="E80" s="58"/>
    </row>
    <row r="93" ht="18">
      <c r="C93" s="52"/>
    </row>
    <row r="94" ht="18">
      <c r="C94" s="53"/>
    </row>
    <row r="95" ht="18">
      <c r="C95" s="55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2015-02-24T09:03:14Z</cp:lastPrinted>
  <dcterms:created xsi:type="dcterms:W3CDTF">2002-10-23T13:00:01Z</dcterms:created>
  <dcterms:modified xsi:type="dcterms:W3CDTF">2015-02-25T08:03:44Z</dcterms:modified>
  <cp:category/>
  <cp:version/>
  <cp:contentType/>
  <cp:contentStatus/>
</cp:coreProperties>
</file>