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60" windowWidth="11610" windowHeight="5715" activeTab="0"/>
  </bookViews>
  <sheets>
    <sheet name="Лист1" sheetId="1" r:id="rId1"/>
  </sheets>
  <definedNames>
    <definedName name="_xlnm.Print_Titles" localSheetId="0">'Лист1'!$9:$11</definedName>
    <definedName name="_xlnm.Print_Area" localSheetId="0">'Лист1'!$A$1:$F$72</definedName>
  </definedNames>
  <calcPr fullCalcOnLoad="1"/>
</workbook>
</file>

<file path=xl/sharedStrings.xml><?xml version="1.0" encoding="utf-8"?>
<sst xmlns="http://schemas.openxmlformats.org/spreadsheetml/2006/main" count="73" uniqueCount="65">
  <si>
    <t>Загальний фонд</t>
  </si>
  <si>
    <t>Спеціальний фонд</t>
  </si>
  <si>
    <t>Разом</t>
  </si>
  <si>
    <t>Податкові надходження</t>
  </si>
  <si>
    <t>Податки на доходи, податки на прибуток, податки на збільшення ринкової вартості</t>
  </si>
  <si>
    <t>Неподаткові надходження</t>
  </si>
  <si>
    <t>Власні надходження бюджетних установ</t>
  </si>
  <si>
    <t xml:space="preserve">Офіційні трансферти </t>
  </si>
  <si>
    <t>Від органів державного управління</t>
  </si>
  <si>
    <t>Всього доходів</t>
  </si>
  <si>
    <t xml:space="preserve">            (тис.грн.)</t>
  </si>
  <si>
    <t xml:space="preserve"> </t>
  </si>
  <si>
    <t>Дотації</t>
  </si>
  <si>
    <t>Субвенції</t>
  </si>
  <si>
    <t xml:space="preserve">Код </t>
  </si>
  <si>
    <t>Податок на доходи фізичних осіб</t>
  </si>
  <si>
    <t>Адміністративні збори та платежі, доходи від некомерційної господарської діяльності</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</si>
  <si>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</si>
  <si>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</si>
  <si>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у т.ч. бюджет розвитку</t>
  </si>
  <si>
    <t xml:space="preserve">Надходження коштів від відшкодування втрат сільськогосподарського і лісогосподарського виробництва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</si>
  <si>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</si>
  <si>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</si>
  <si>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11010400 </t>
  </si>
  <si>
    <t>Податок на доходи фізичних осіб, що сплачується податковими агентами, із доходів платника податку інших ніж заробітна плата</t>
  </si>
  <si>
    <t>11010500 </t>
  </si>
  <si>
    <t>Податок на доходи фізичних осіб, що сплачується фізичними особами за результатами річного декларування</t>
  </si>
  <si>
    <t xml:space="preserve"> Всього</t>
  </si>
  <si>
    <t>Базова дотація</t>
  </si>
  <si>
    <r>
      <t>21110000</t>
    </r>
    <r>
      <rPr>
        <sz val="9"/>
        <color indexed="10"/>
        <rFont val="Verdana"/>
        <family val="2"/>
      </rPr>
      <t> </t>
    </r>
  </si>
  <si>
    <r>
      <t>Надходження коштів від відшкодування втрат сільськогосподарського і лісогосподарського виробництва</t>
    </r>
    <r>
      <rPr>
        <sz val="9"/>
        <color indexed="10"/>
        <rFont val="Verdana"/>
        <family val="2"/>
      </rPr>
      <t>  </t>
    </r>
  </si>
  <si>
    <t>Найменування згідно
 з класифікацією доходів бюджету</t>
  </si>
  <si>
    <t>41030600 </t>
  </si>
  <si>
    <t>41030800 </t>
  </si>
  <si>
    <t>41030900 </t>
  </si>
  <si>
    <t>41031000 </t>
  </si>
  <si>
    <t>41035800 </t>
  </si>
  <si>
    <t xml:space="preserve">Освітня субвенція з державного бюджету місцевим бюджетам </t>
  </si>
  <si>
    <t>Медична субвенція з державного бюджету місцевим бюджетам</t>
  </si>
  <si>
    <t>до рішення районної ради</t>
  </si>
  <si>
    <t xml:space="preserve">субвенція з обласного бюджету  на відшкодування витрат на поховання учасників бойових дій та інвалідів війни </t>
  </si>
  <si>
    <t>субвенція з обласного бюджету на окремі заходи щодо соціального захисту інвалідів (компенсаційні виплати інвалідам на бензин, ремонт, техобслуговування автотранспорту та транспортне обслуговування, встановлення телефонів інвалідам І і ІІ груп)</t>
  </si>
  <si>
    <t>субвенція з обласного бюджету на надання одноразової матеріальної допомоги учасникам бойових дій у роки Великої Вітчизняної війни та у роки війни з Японією до  річниці Перемоги у Великій Вітчизняній війні та річниці визволення України від фашистських загарбників</t>
  </si>
  <si>
    <t xml:space="preserve">субвенція з обласного бюджету на надання одноразової матеріальної допомоги сім"ям загиблих та померлих учасників бойових дій в Афганістані, інвалідам війни в Афганістані </t>
  </si>
  <si>
    <t>субвенція з обласного бюджету на надання одноразової матеріальної допомоги громадянам , які постраждали внаслідок Чернобильської катастрофи         ( І категорії) та дітям-інвалідам , інвалідність яких пов"язана з наслідками Чернобильської катастрофи</t>
  </si>
  <si>
    <t>Субвенція з обласного бюджету на співфінансування проектів-переможців обласного конкурсу проектів та програм розвитку місцевого самоврядування</t>
  </si>
  <si>
    <t>субвенція з обласного бюджету на медичне обслуговування громадян, які постраждали внаслідок Чорнобильської катастрофи</t>
  </si>
  <si>
    <t>Інші субвенції</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</si>
  <si>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</si>
  <si>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</si>
  <si>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</si>
  <si>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</si>
  <si>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субвенція з міського, сільських бюджетів на виконання  власних повноважень щодо виконання районних програм</t>
  </si>
  <si>
    <t>субвенція з обласного бюджету, всього</t>
  </si>
  <si>
    <t>в тому числі:</t>
  </si>
  <si>
    <t xml:space="preserve">субвенція з обласного бюджету  для передплати періодичного друкованого видання для учасників бойових дій у роки Великої Вітчизняної війни та у роки війни з Японією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</si>
  <si>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 І чи ІІ групи внаслідок психічного розладу</t>
  </si>
  <si>
    <t>Уточнений обсяг доходів районного бюджету Баштанського району на 2015 рік</t>
  </si>
  <si>
    <t>Додаток  1</t>
  </si>
  <si>
    <t>Начальник фінансового управління райдержадміністрації</t>
  </si>
  <si>
    <t>С.В.Євдощенко</t>
  </si>
  <si>
    <t xml:space="preserve">субвенція з обласного бюджету на виконання депутатами обласної ради доручень виборців відповідно до програм, затверджених обласною радою на 2015 рік </t>
  </si>
  <si>
    <t>субвенція з обласного бюджету бюджетам міст і районів області для надання одноразової матеріальної допомоги дітям військовослужбовців, які загинули або померли внаслідок поранення, контузії чи каліцтва, одержаних при виконанні службових обов’язків на тимчасово окупованій території Автономної Республіки Крим, м. Севастополя та під час участі в антитерористичній операції (АТО) на Сході України)</t>
  </si>
  <si>
    <t xml:space="preserve">субвенції  з обласного  бюджету для організації відпочинку (з наданням оздоровчих послуг) на базах відпочинку, у санаторно-курортних закладах інвалідів та поранених з числа демобілізованих учасників бойових дій, які брали участь в антитерористичній операції, на 2015 рік </t>
  </si>
  <si>
    <t>від 18.06.2015 № 11</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</si>
</sst>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quot;Да&quot;;&quot;Да&quot;;&quot;Нет&quot;"/>
    <numFmt numFmtId="189" formatCode="&quot;Истина&quot;;&quot;Истина&quot;;&quot;Ложь&quot;"/>
    <numFmt numFmtId="190" formatCode="&quot;Вкл&quot;;&quot;Вкл&quot;;&quot;Выкл&quot;"/>
    <numFmt numFmtId="191" formatCode="0.0"/>
    <numFmt numFmtId="192" formatCode="0.000"/>
    <numFmt numFmtId="193" formatCode="[$€-2]\ ###,000_);[Red]\([$€-2]\ ###,000\)"/>
    <numFmt numFmtId="194" formatCode="0.0000"/>
    <numFmt numFmtId="195" formatCode="0.00000"/>
    <numFmt numFmtId="196" formatCode="0.000000"/>
    <numFmt numFmtId="197" formatCode="#,##0_ ;[Red]\-#,##0\ "/>
    <numFmt numFmtId="198" formatCode="&quot;Так&quot;;&quot;Так&quot;;&quot;Ні&quot;"/>
    <numFmt numFmtId="199" formatCode="&quot;True&quot;;&quot;True&quot;;&quot;False&quot;"/>
    <numFmt numFmtId="200" formatCode="&quot;Увімк&quot;;&quot;Увімк&quot;;&quot;Вимк&quot;"/>
    <numFmt numFmtId="201" formatCode="[$¥€-2]\ ###,000_);[Red]\([$€-2]\ ###,000\)"/>
    <numFmt numFmtId="202" formatCode="0.00000000"/>
    <numFmt numFmtId="203" formatCode="0.0000000"/>
    <numFmt numFmtId="204" formatCode="#,##0.000"/>
    <numFmt numFmtId="205" formatCode="#,##0.0000"/>
    <numFmt numFmtId="206" formatCode="#,##0.00000"/>
    <numFmt numFmtId="207" formatCode="#,##0.0"/>
  </numFmts>
  <fonts count="67">
    <font>
      <sz val="10"/>
      <name val="Arial Cyr"/>
      <family val="0"/>
    </font>
    <font>
      <sz val="10"/>
      <name val="Times New Roman"/>
      <family val="1"/>
    </font>
    <font>
      <sz val="12"/>
      <name val="Times New Roman"/>
      <family val="1"/>
    </font>
    <font>
      <b/>
      <sz val="12"/>
      <name val="Times New Roman"/>
      <family val="1"/>
    </font>
    <font>
      <sz val="14"/>
      <name val="Times New Roman"/>
      <family val="1"/>
    </font>
    <font>
      <b/>
      <sz val="14"/>
      <name val="Times New Roman"/>
      <family val="1"/>
    </font>
    <font>
      <u val="single"/>
      <sz val="10"/>
      <color indexed="12"/>
      <name val="Arial Cyr"/>
      <family val="0"/>
    </font>
    <font>
      <u val="single"/>
      <sz val="10"/>
      <color indexed="36"/>
      <name val="Arial Cyr"/>
      <family val="0"/>
    </font>
    <font>
      <sz val="8"/>
      <name val="Arial Cyr"/>
      <family val="0"/>
    </font>
    <font>
      <sz val="14"/>
      <name val="Arial Cyr"/>
      <family val="0"/>
    </font>
    <font>
      <sz val="18"/>
      <name val="Arial Cyr"/>
      <family val="0"/>
    </font>
    <font>
      <b/>
      <sz val="10"/>
      <name val="Arial Cyr"/>
      <family val="0"/>
    </font>
    <font>
      <b/>
      <sz val="10"/>
      <name val="Times New Roman"/>
      <family val="1"/>
    </font>
    <font>
      <sz val="16"/>
      <name val="Arial Cyr"/>
      <family val="0"/>
    </font>
    <font>
      <sz val="9"/>
      <color indexed="10"/>
      <name val="Verdana"/>
      <family val="2"/>
    </font>
    <font>
      <b/>
      <sz val="16"/>
      <name val="Times New Roman"/>
      <family val="1"/>
    </font>
    <font>
      <b/>
      <sz val="14"/>
      <name val="Arial Cyr"/>
      <family val="0"/>
    </font>
    <font>
      <sz val="14"/>
      <color indexed="9"/>
      <name val="Times New Roman"/>
      <family val="1"/>
    </font>
    <font>
      <sz val="14"/>
      <color indexed="56"/>
      <name val="Arial Cyr"/>
      <family val="0"/>
    </font>
    <font>
      <b/>
      <sz val="16"/>
      <color indexed="56"/>
      <name val="Arial Cyr"/>
      <family val="0"/>
    </font>
    <font>
      <b/>
      <sz val="14"/>
      <color indexed="56"/>
      <name val="Arial Cyr"/>
      <family val="0"/>
    </font>
    <font>
      <sz val="10"/>
      <color indexed="56"/>
      <name val="Arial Cyr"/>
      <family val="0"/>
    </font>
    <font>
      <b/>
      <sz val="14"/>
      <color indexed="36"/>
      <name val="Arial Cyr"/>
      <family val="0"/>
    </font>
    <font>
      <sz val="14"/>
      <color indexed="13"/>
      <name val="Arial Cyr"/>
      <family val="0"/>
    </font>
    <font>
      <sz val="10"/>
      <color indexed="10"/>
      <name val="Times New Roman"/>
      <family val="1"/>
    </font>
    <font>
      <sz val="12"/>
      <color indexed="10"/>
      <name val="Times New Roman"/>
      <family val="1"/>
    </font>
    <font>
      <sz val="11"/>
      <color indexed="10"/>
      <name val="Times New Roman"/>
      <family val="1"/>
    </font>
    <font>
      <sz val="10"/>
      <color indexed="10"/>
      <name val="Arial Cyr"/>
      <family val="0"/>
    </font>
    <font>
      <sz val="14"/>
      <color indexed="53"/>
      <name val="Times New Roman"/>
      <family val="1"/>
    </font>
    <font>
      <sz val="16"/>
      <color indexed="60"/>
      <name val="Arial Cyr"/>
      <family val="0"/>
    </font>
    <font>
      <b/>
      <sz val="14"/>
      <color indexed="9"/>
      <name val="Times New Roman"/>
      <family val="1"/>
    </font>
    <font>
      <sz val="14"/>
      <color indexed="10"/>
      <name val="Arial Cyr"/>
      <family val="0"/>
    </font>
    <font>
      <sz val="14"/>
      <color indexed="8"/>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8" borderId="7"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7"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32" borderId="0" applyNumberFormat="0" applyBorder="0" applyAlignment="0" applyProtection="0"/>
  </cellStyleXfs>
  <cellXfs count="137">
    <xf numFmtId="0" fontId="0" fillId="0" borderId="0" xfId="0" applyAlignment="1">
      <alignment/>
    </xf>
    <xf numFmtId="0" fontId="0" fillId="0" borderId="0" xfId="0" applyFill="1" applyAlignment="1">
      <alignment/>
    </xf>
    <xf numFmtId="0" fontId="5" fillId="0" borderId="0" xfId="0" applyFont="1" applyFill="1" applyAlignment="1">
      <alignment horizontal="justify" vertical="top" wrapText="1"/>
    </xf>
    <xf numFmtId="0" fontId="4" fillId="0" borderId="0" xfId="0" applyFont="1" applyFill="1" applyAlignment="1">
      <alignment/>
    </xf>
    <xf numFmtId="0" fontId="1" fillId="0" borderId="0" xfId="0" applyFont="1" applyFill="1" applyAlignment="1">
      <alignment/>
    </xf>
    <xf numFmtId="0" fontId="9" fillId="0" borderId="0" xfId="0" applyFont="1" applyFill="1" applyAlignment="1">
      <alignment/>
    </xf>
    <xf numFmtId="0" fontId="4" fillId="0" borderId="0" xfId="0" applyFont="1" applyFill="1" applyAlignment="1">
      <alignment horizontal="left"/>
    </xf>
    <xf numFmtId="0" fontId="2" fillId="0" borderId="10" xfId="0" applyFont="1" applyFill="1" applyBorder="1" applyAlignment="1">
      <alignment horizontal="center" vertical="center" wrapText="1"/>
    </xf>
    <xf numFmtId="0" fontId="0" fillId="0" borderId="0" xfId="0" applyFont="1" applyFill="1" applyAlignment="1">
      <alignment/>
    </xf>
    <xf numFmtId="0" fontId="2" fillId="0" borderId="11" xfId="0" applyFont="1" applyFill="1" applyBorder="1" applyAlignment="1">
      <alignment horizontal="center" vertical="center" wrapText="1"/>
    </xf>
    <xf numFmtId="0" fontId="0" fillId="33" borderId="0" xfId="0" applyFill="1" applyAlignment="1">
      <alignment/>
    </xf>
    <xf numFmtId="192" fontId="10" fillId="0" borderId="0" xfId="0" applyNumberFormat="1" applyFont="1" applyFill="1" applyAlignment="1">
      <alignment/>
    </xf>
    <xf numFmtId="204" fontId="17" fillId="0" borderId="0" xfId="0" applyNumberFormat="1" applyFont="1" applyFill="1" applyBorder="1" applyAlignment="1">
      <alignment horizontal="right" vertical="top" wrapText="1"/>
    </xf>
    <xf numFmtId="0" fontId="11" fillId="0" borderId="0" xfId="0" applyFont="1" applyFill="1" applyAlignment="1">
      <alignment/>
    </xf>
    <xf numFmtId="204" fontId="4" fillId="0" borderId="0" xfId="0" applyNumberFormat="1" applyFont="1" applyFill="1" applyBorder="1" applyAlignment="1">
      <alignment horizontal="right" vertical="top" wrapText="1"/>
    </xf>
    <xf numFmtId="0" fontId="18" fillId="0" borderId="0" xfId="0" applyFont="1" applyFill="1" applyAlignment="1">
      <alignment/>
    </xf>
    <xf numFmtId="192" fontId="19" fillId="0" borderId="0" xfId="0" applyNumberFormat="1" applyFont="1" applyFill="1" applyAlignment="1">
      <alignment/>
    </xf>
    <xf numFmtId="192" fontId="20" fillId="0" borderId="0" xfId="0" applyNumberFormat="1" applyFont="1" applyFill="1" applyAlignment="1">
      <alignment/>
    </xf>
    <xf numFmtId="0" fontId="21" fillId="0" borderId="0" xfId="0" applyFont="1" applyFill="1" applyAlignment="1">
      <alignment/>
    </xf>
    <xf numFmtId="204" fontId="9" fillId="0" borderId="0" xfId="0" applyNumberFormat="1" applyFont="1" applyFill="1" applyAlignment="1">
      <alignment/>
    </xf>
    <xf numFmtId="192" fontId="0" fillId="0" borderId="0" xfId="0" applyNumberFormat="1" applyFill="1" applyAlignment="1">
      <alignment/>
    </xf>
    <xf numFmtId="204" fontId="13" fillId="0" borderId="0" xfId="0" applyNumberFormat="1" applyFont="1" applyFill="1" applyAlignment="1">
      <alignment/>
    </xf>
    <xf numFmtId="0" fontId="22" fillId="0" borderId="0" xfId="0" applyFont="1" applyFill="1" applyAlignment="1">
      <alignment/>
    </xf>
    <xf numFmtId="0" fontId="23" fillId="0" borderId="0" xfId="0" applyFont="1" applyFill="1" applyAlignment="1">
      <alignment vertical="top"/>
    </xf>
    <xf numFmtId="206" fontId="23" fillId="0" borderId="0" xfId="0" applyNumberFormat="1" applyFont="1" applyFill="1" applyAlignment="1">
      <alignment vertical="top"/>
    </xf>
    <xf numFmtId="0" fontId="23" fillId="0" borderId="0" xfId="0" applyFont="1" applyAlignment="1">
      <alignment vertical="top"/>
    </xf>
    <xf numFmtId="0" fontId="1" fillId="33" borderId="0" xfId="0" applyFont="1" applyFill="1" applyAlignment="1">
      <alignment/>
    </xf>
    <xf numFmtId="0" fontId="5" fillId="33" borderId="0" xfId="0" applyFont="1" applyFill="1" applyAlignment="1">
      <alignment/>
    </xf>
    <xf numFmtId="0" fontId="0" fillId="33" borderId="0" xfId="0" applyFont="1" applyFill="1" applyAlignment="1">
      <alignment/>
    </xf>
    <xf numFmtId="192" fontId="19" fillId="33" borderId="0" xfId="0" applyNumberFormat="1" applyFont="1" applyFill="1" applyAlignment="1">
      <alignment/>
    </xf>
    <xf numFmtId="192" fontId="20" fillId="33" borderId="0" xfId="0" applyNumberFormat="1" applyFont="1" applyFill="1" applyAlignment="1">
      <alignment/>
    </xf>
    <xf numFmtId="0" fontId="21" fillId="33" borderId="0" xfId="0" applyFont="1" applyFill="1" applyAlignment="1">
      <alignment/>
    </xf>
    <xf numFmtId="204" fontId="21" fillId="33" borderId="0" xfId="0" applyNumberFormat="1" applyFont="1" applyFill="1" applyAlignment="1">
      <alignment/>
    </xf>
    <xf numFmtId="0" fontId="24" fillId="0" borderId="0" xfId="0" applyFont="1" applyFill="1" applyAlignment="1">
      <alignment/>
    </xf>
    <xf numFmtId="0" fontId="24" fillId="0" borderId="0" xfId="0" applyFont="1" applyFill="1" applyAlignment="1">
      <alignment vertical="top"/>
    </xf>
    <xf numFmtId="0" fontId="27" fillId="0" borderId="0" xfId="0" applyFont="1" applyFill="1" applyAlignment="1">
      <alignment/>
    </xf>
    <xf numFmtId="204" fontId="29" fillId="0" borderId="0" xfId="0" applyNumberFormat="1" applyFont="1" applyFill="1" applyAlignment="1">
      <alignment vertical="top"/>
    </xf>
    <xf numFmtId="0" fontId="4" fillId="0" borderId="12" xfId="0" applyFont="1" applyFill="1" applyBorder="1" applyAlignment="1">
      <alignment horizontal="right"/>
    </xf>
    <xf numFmtId="204" fontId="0" fillId="33" borderId="0" xfId="0" applyNumberFormat="1" applyFont="1" applyFill="1" applyAlignment="1">
      <alignment/>
    </xf>
    <xf numFmtId="0" fontId="5"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5" fillId="0" borderId="15" xfId="0" applyFont="1" applyFill="1" applyBorder="1" applyAlignment="1">
      <alignment horizontal="center" vertical="top" wrapText="1"/>
    </xf>
    <xf numFmtId="204" fontId="5" fillId="33" borderId="0" xfId="0" applyNumberFormat="1" applyFont="1" applyFill="1" applyBorder="1" applyAlignment="1">
      <alignment horizontal="right" vertical="top" wrapText="1"/>
    </xf>
    <xf numFmtId="204" fontId="5" fillId="0" borderId="0" xfId="0" applyNumberFormat="1" applyFont="1" applyFill="1" applyBorder="1" applyAlignment="1">
      <alignment horizontal="right" vertical="top" wrapText="1"/>
    </xf>
    <xf numFmtId="204" fontId="30" fillId="0" borderId="0" xfId="0" applyNumberFormat="1" applyFont="1" applyFill="1" applyBorder="1" applyAlignment="1">
      <alignment horizontal="right" vertical="top" wrapText="1"/>
    </xf>
    <xf numFmtId="204" fontId="17" fillId="33" borderId="0" xfId="0" applyNumberFormat="1" applyFont="1" applyFill="1" applyBorder="1" applyAlignment="1">
      <alignment horizontal="right" vertical="top" wrapText="1"/>
    </xf>
    <xf numFmtId="204" fontId="4" fillId="33" borderId="0" xfId="0" applyNumberFormat="1" applyFont="1" applyFill="1" applyBorder="1" applyAlignment="1">
      <alignment horizontal="right" vertical="top" wrapText="1"/>
    </xf>
    <xf numFmtId="192" fontId="5" fillId="0" borderId="0" xfId="0" applyNumberFormat="1" applyFont="1" applyFill="1" applyBorder="1" applyAlignment="1">
      <alignment horizontal="right" vertical="top" wrapText="1"/>
    </xf>
    <xf numFmtId="0" fontId="1" fillId="0" borderId="0" xfId="0" applyFont="1" applyFill="1" applyBorder="1" applyAlignment="1">
      <alignment/>
    </xf>
    <xf numFmtId="0" fontId="5" fillId="0" borderId="0" xfId="0" applyFont="1" applyFill="1" applyBorder="1" applyAlignment="1">
      <alignment/>
    </xf>
    <xf numFmtId="0" fontId="9" fillId="0" borderId="0" xfId="0" applyFont="1" applyFill="1" applyBorder="1" applyAlignment="1">
      <alignment/>
    </xf>
    <xf numFmtId="0" fontId="16" fillId="0" borderId="0" xfId="0" applyFont="1" applyFill="1" applyAlignment="1">
      <alignment/>
    </xf>
    <xf numFmtId="192" fontId="16" fillId="0" borderId="0" xfId="0" applyNumberFormat="1" applyFont="1" applyFill="1" applyAlignment="1">
      <alignment/>
    </xf>
    <xf numFmtId="204" fontId="31" fillId="0" borderId="0" xfId="0" applyNumberFormat="1" applyFont="1" applyFill="1" applyAlignment="1">
      <alignment/>
    </xf>
    <xf numFmtId="192" fontId="31" fillId="0" borderId="0" xfId="0" applyNumberFormat="1" applyFont="1" applyFill="1" applyAlignment="1">
      <alignment/>
    </xf>
    <xf numFmtId="0" fontId="1" fillId="33" borderId="0" xfId="0" applyFont="1" applyFill="1" applyAlignment="1">
      <alignment horizontal="left"/>
    </xf>
    <xf numFmtId="0" fontId="1" fillId="0" borderId="0" xfId="0" applyFont="1" applyFill="1" applyAlignment="1">
      <alignment horizontal="left"/>
    </xf>
    <xf numFmtId="204" fontId="0" fillId="0" borderId="0" xfId="0" applyNumberFormat="1" applyFont="1" applyFill="1" applyAlignment="1">
      <alignment/>
    </xf>
    <xf numFmtId="204" fontId="5" fillId="33" borderId="13" xfId="0" applyNumberFormat="1" applyFont="1" applyFill="1" applyBorder="1" applyAlignment="1">
      <alignment horizontal="right" vertical="top" wrapText="1"/>
    </xf>
    <xf numFmtId="204" fontId="4" fillId="33" borderId="16" xfId="0" applyNumberFormat="1" applyFont="1" applyFill="1" applyBorder="1" applyAlignment="1">
      <alignment horizontal="right" vertical="top" wrapText="1"/>
    </xf>
    <xf numFmtId="204" fontId="5" fillId="33" borderId="16" xfId="0" applyNumberFormat="1" applyFont="1" applyFill="1" applyBorder="1" applyAlignment="1">
      <alignment horizontal="right" vertical="top" wrapText="1"/>
    </xf>
    <xf numFmtId="204" fontId="17" fillId="33" borderId="16" xfId="0" applyNumberFormat="1" applyFont="1" applyFill="1" applyBorder="1" applyAlignment="1">
      <alignment horizontal="right" vertical="top" wrapText="1"/>
    </xf>
    <xf numFmtId="192" fontId="5" fillId="33" borderId="16" xfId="0" applyNumberFormat="1" applyFont="1" applyFill="1" applyBorder="1" applyAlignment="1">
      <alignment horizontal="right" vertical="top" wrapText="1"/>
    </xf>
    <xf numFmtId="204" fontId="5" fillId="0" borderId="13" xfId="0" applyNumberFormat="1" applyFont="1" applyFill="1" applyBorder="1" applyAlignment="1">
      <alignment horizontal="right" vertical="top" wrapText="1"/>
    </xf>
    <xf numFmtId="204" fontId="4" fillId="0" borderId="16" xfId="0" applyNumberFormat="1" applyFont="1" applyFill="1" applyBorder="1" applyAlignment="1">
      <alignment horizontal="right" vertical="top" wrapText="1"/>
    </xf>
    <xf numFmtId="204" fontId="5" fillId="0" borderId="16" xfId="0" applyNumberFormat="1" applyFont="1" applyFill="1" applyBorder="1" applyAlignment="1">
      <alignment horizontal="right" vertical="top" wrapText="1"/>
    </xf>
    <xf numFmtId="204" fontId="30" fillId="0" borderId="16" xfId="0" applyNumberFormat="1" applyFont="1" applyFill="1" applyBorder="1" applyAlignment="1">
      <alignment horizontal="right" vertical="top" wrapText="1"/>
    </xf>
    <xf numFmtId="204" fontId="17" fillId="0" borderId="16" xfId="0" applyNumberFormat="1" applyFont="1" applyFill="1" applyBorder="1" applyAlignment="1">
      <alignment horizontal="right" vertical="top" wrapText="1"/>
    </xf>
    <xf numFmtId="204" fontId="12" fillId="0" borderId="16" xfId="0" applyNumberFormat="1" applyFont="1" applyFill="1" applyBorder="1" applyAlignment="1">
      <alignment horizontal="center" vertical="top" wrapText="1"/>
    </xf>
    <xf numFmtId="192" fontId="5" fillId="0" borderId="16" xfId="0" applyNumberFormat="1" applyFont="1" applyFill="1" applyBorder="1" applyAlignment="1">
      <alignment horizontal="right" vertical="top" wrapText="1"/>
    </xf>
    <xf numFmtId="204" fontId="5" fillId="0" borderId="13" xfId="0" applyNumberFormat="1" applyFont="1" applyFill="1" applyBorder="1" applyAlignment="1">
      <alignment vertical="top" wrapText="1"/>
    </xf>
    <xf numFmtId="204" fontId="4" fillId="0" borderId="16" xfId="0" applyNumberFormat="1" applyFont="1" applyFill="1" applyBorder="1" applyAlignment="1">
      <alignment vertical="top" wrapText="1"/>
    </xf>
    <xf numFmtId="204" fontId="5" fillId="0" borderId="16" xfId="0" applyNumberFormat="1" applyFont="1" applyFill="1" applyBorder="1" applyAlignment="1">
      <alignment vertical="top" wrapText="1"/>
    </xf>
    <xf numFmtId="0" fontId="5" fillId="0" borderId="16" xfId="0" applyFont="1" applyFill="1" applyBorder="1" applyAlignment="1">
      <alignment horizontal="justify" vertical="top" wrapText="1"/>
    </xf>
    <xf numFmtId="0" fontId="3" fillId="0" borderId="13" xfId="0" applyFont="1" applyFill="1" applyBorder="1" applyAlignment="1">
      <alignment horizontal="center" vertical="top" wrapText="1"/>
    </xf>
    <xf numFmtId="0" fontId="2" fillId="0" borderId="16" xfId="0" applyFont="1" applyFill="1" applyBorder="1" applyAlignment="1">
      <alignment horizontal="center" vertical="top" wrapText="1"/>
    </xf>
    <xf numFmtId="0" fontId="3" fillId="0" borderId="16" xfId="0" applyFont="1" applyFill="1" applyBorder="1" applyAlignment="1">
      <alignment horizontal="center" vertical="top" wrapText="1"/>
    </xf>
    <xf numFmtId="0" fontId="25" fillId="33" borderId="16" xfId="0" applyFont="1" applyFill="1" applyBorder="1" applyAlignment="1">
      <alignment horizontal="center" vertical="top"/>
    </xf>
    <xf numFmtId="0" fontId="28" fillId="0" borderId="16" xfId="0" applyFont="1" applyFill="1" applyBorder="1" applyAlignment="1">
      <alignment horizontal="justify" vertical="top" wrapText="1"/>
    </xf>
    <xf numFmtId="0" fontId="25" fillId="0" borderId="16" xfId="0" applyFont="1" applyFill="1" applyBorder="1" applyAlignment="1">
      <alignment horizontal="left" vertical="top" wrapText="1"/>
    </xf>
    <xf numFmtId="0" fontId="25" fillId="0" borderId="16" xfId="0" applyFont="1" applyFill="1" applyBorder="1" applyAlignment="1">
      <alignment horizontal="center" vertical="top" wrapText="1"/>
    </xf>
    <xf numFmtId="0" fontId="25" fillId="0" borderId="16" xfId="0" applyFont="1" applyFill="1" applyBorder="1" applyAlignment="1">
      <alignment horizontal="left" vertical="top"/>
    </xf>
    <xf numFmtId="0" fontId="25" fillId="0" borderId="16" xfId="0" applyFont="1" applyFill="1" applyBorder="1" applyAlignment="1">
      <alignment vertical="top"/>
    </xf>
    <xf numFmtId="0" fontId="25" fillId="33" borderId="16" xfId="0" applyFont="1" applyFill="1" applyBorder="1" applyAlignment="1">
      <alignment horizontal="left" vertical="top" wrapText="1"/>
    </xf>
    <xf numFmtId="0" fontId="25" fillId="0" borderId="16" xfId="0" applyFont="1" applyFill="1" applyBorder="1" applyAlignment="1">
      <alignment horizontal="justify" vertical="top" wrapText="1"/>
    </xf>
    <xf numFmtId="0" fontId="5" fillId="0" borderId="13" xfId="0" applyFont="1" applyFill="1" applyBorder="1" applyAlignment="1">
      <alignment horizontal="left" vertical="top" wrapText="1"/>
    </xf>
    <xf numFmtId="0" fontId="4" fillId="0" borderId="16" xfId="0" applyFont="1" applyFill="1" applyBorder="1" applyAlignment="1">
      <alignment horizontal="justify" vertical="top" wrapText="1"/>
    </xf>
    <xf numFmtId="0" fontId="4" fillId="33" borderId="16" xfId="0" applyFont="1" applyFill="1" applyBorder="1" applyAlignment="1">
      <alignment horizontal="justify" vertical="top" wrapText="1"/>
    </xf>
    <xf numFmtId="0" fontId="5" fillId="0" borderId="16" xfId="0" applyFont="1" applyFill="1" applyBorder="1" applyAlignment="1">
      <alignment horizontal="left" vertical="top" wrapText="1"/>
    </xf>
    <xf numFmtId="0" fontId="2" fillId="0" borderId="10" xfId="0" applyFont="1" applyFill="1" applyBorder="1" applyAlignment="1">
      <alignment horizontal="center" vertical="top" wrapText="1"/>
    </xf>
    <xf numFmtId="0" fontId="4" fillId="0" borderId="10" xfId="0" applyFont="1" applyFill="1" applyBorder="1" applyAlignment="1">
      <alignment horizontal="justify" vertical="top" wrapText="1"/>
    </xf>
    <xf numFmtId="204" fontId="4" fillId="0" borderId="10" xfId="0" applyNumberFormat="1" applyFont="1" applyFill="1" applyBorder="1" applyAlignment="1">
      <alignment vertical="top" wrapText="1"/>
    </xf>
    <xf numFmtId="204" fontId="4" fillId="33" borderId="10" xfId="0" applyNumberFormat="1" applyFont="1" applyFill="1" applyBorder="1" applyAlignment="1">
      <alignment horizontal="right" vertical="top" wrapText="1"/>
    </xf>
    <xf numFmtId="204" fontId="4" fillId="0" borderId="14" xfId="0" applyNumberFormat="1" applyFont="1" applyFill="1" applyBorder="1" applyAlignment="1">
      <alignment horizontal="right" vertical="top" wrapText="1"/>
    </xf>
    <xf numFmtId="204" fontId="4" fillId="0" borderId="10" xfId="0" applyNumberFormat="1" applyFont="1" applyFill="1" applyBorder="1" applyAlignment="1">
      <alignment horizontal="right" vertical="top" wrapText="1"/>
    </xf>
    <xf numFmtId="0" fontId="3" fillId="0" borderId="10" xfId="0" applyFont="1" applyFill="1" applyBorder="1" applyAlignment="1">
      <alignment horizontal="center" vertical="top" wrapText="1"/>
    </xf>
    <xf numFmtId="0" fontId="5" fillId="0" borderId="10" xfId="0" applyFont="1" applyFill="1" applyBorder="1" applyAlignment="1">
      <alignment horizontal="justify" vertical="top" wrapText="1"/>
    </xf>
    <xf numFmtId="204" fontId="5" fillId="0" borderId="10" xfId="0" applyNumberFormat="1" applyFont="1" applyFill="1" applyBorder="1" applyAlignment="1">
      <alignment vertical="top" wrapText="1"/>
    </xf>
    <xf numFmtId="204" fontId="5" fillId="33" borderId="10" xfId="0" applyNumberFormat="1" applyFont="1" applyFill="1" applyBorder="1" applyAlignment="1">
      <alignment horizontal="right" vertical="top" wrapText="1"/>
    </xf>
    <xf numFmtId="204" fontId="5" fillId="0" borderId="14" xfId="0" applyNumberFormat="1" applyFont="1" applyFill="1" applyBorder="1" applyAlignment="1">
      <alignment horizontal="right" vertical="top" wrapText="1"/>
    </xf>
    <xf numFmtId="204" fontId="5" fillId="0" borderId="10" xfId="0" applyNumberFormat="1" applyFont="1" applyFill="1" applyBorder="1" applyAlignment="1">
      <alignment horizontal="right" vertical="top" wrapText="1"/>
    </xf>
    <xf numFmtId="204" fontId="17" fillId="0" borderId="10" xfId="0" applyNumberFormat="1" applyFont="1" applyFill="1" applyBorder="1" applyAlignment="1">
      <alignment horizontal="right" vertical="top" wrapText="1"/>
    </xf>
    <xf numFmtId="0" fontId="25" fillId="0" borderId="10" xfId="0" applyFont="1" applyFill="1" applyBorder="1" applyAlignment="1">
      <alignment horizontal="justify" vertical="top" wrapText="1"/>
    </xf>
    <xf numFmtId="0" fontId="26" fillId="0" borderId="0" xfId="0" applyFont="1" applyFill="1" applyBorder="1" applyAlignment="1">
      <alignment horizontal="left" vertical="top"/>
    </xf>
    <xf numFmtId="0" fontId="4" fillId="0" borderId="0" xfId="0" applyFont="1" applyFill="1" applyBorder="1" applyAlignment="1">
      <alignment/>
    </xf>
    <xf numFmtId="0" fontId="1" fillId="33" borderId="0" xfId="0" applyFont="1" applyFill="1" applyBorder="1" applyAlignment="1">
      <alignment/>
    </xf>
    <xf numFmtId="0" fontId="2" fillId="33" borderId="16" xfId="0" applyFont="1" applyFill="1" applyBorder="1" applyAlignment="1">
      <alignment horizontal="center" vertical="top" wrapText="1"/>
    </xf>
    <xf numFmtId="0" fontId="4" fillId="33" borderId="10" xfId="0" applyFont="1" applyFill="1" applyBorder="1" applyAlignment="1">
      <alignment horizontal="justify" vertical="top" wrapText="1"/>
    </xf>
    <xf numFmtId="0" fontId="4" fillId="33" borderId="13" xfId="0" applyFont="1" applyFill="1" applyBorder="1" applyAlignment="1">
      <alignment horizontal="justify" vertical="top" wrapText="1"/>
    </xf>
    <xf numFmtId="204" fontId="4" fillId="33" borderId="13" xfId="0" applyNumberFormat="1" applyFont="1" applyFill="1" applyBorder="1" applyAlignment="1">
      <alignment horizontal="right" vertical="top" wrapText="1"/>
    </xf>
    <xf numFmtId="204" fontId="4" fillId="0" borderId="17" xfId="0" applyNumberFormat="1" applyFont="1" applyFill="1" applyBorder="1" applyAlignment="1">
      <alignment horizontal="right" vertical="top" wrapText="1"/>
    </xf>
    <xf numFmtId="204" fontId="4" fillId="0" borderId="13" xfId="0" applyNumberFormat="1" applyFont="1" applyFill="1" applyBorder="1" applyAlignment="1">
      <alignment horizontal="right" vertical="top" wrapText="1"/>
    </xf>
    <xf numFmtId="0" fontId="2" fillId="33" borderId="10" xfId="0" applyFont="1" applyFill="1" applyBorder="1" applyAlignment="1">
      <alignment horizontal="center" vertical="top" wrapText="1"/>
    </xf>
    <xf numFmtId="0" fontId="32" fillId="0" borderId="0" xfId="0" applyFont="1" applyFill="1" applyAlignment="1">
      <alignment horizontal="left" vertical="top" wrapText="1"/>
    </xf>
    <xf numFmtId="0" fontId="4" fillId="0" borderId="0" xfId="0" applyFont="1" applyAlignment="1">
      <alignment horizontal="justify" vertical="top" wrapText="1"/>
    </xf>
    <xf numFmtId="0" fontId="32" fillId="0" borderId="10" xfId="0" applyFont="1" applyFill="1" applyBorder="1" applyAlignment="1">
      <alignment horizontal="left" vertical="top" wrapText="1"/>
    </xf>
    <xf numFmtId="0" fontId="4" fillId="0" borderId="10" xfId="0" applyFont="1" applyBorder="1" applyAlignment="1">
      <alignment horizontal="justify" vertical="top" wrapText="1"/>
    </xf>
    <xf numFmtId="0" fontId="5" fillId="0" borderId="0" xfId="0" applyFont="1" applyFill="1" applyAlignment="1">
      <alignment/>
    </xf>
    <xf numFmtId="204" fontId="4" fillId="0" borderId="18" xfId="0" applyNumberFormat="1" applyFont="1" applyFill="1" applyBorder="1" applyAlignment="1">
      <alignment vertical="top" wrapText="1"/>
    </xf>
    <xf numFmtId="204" fontId="4" fillId="33" borderId="18" xfId="0" applyNumberFormat="1" applyFont="1" applyFill="1" applyBorder="1" applyAlignment="1">
      <alignment horizontal="right" vertical="top" wrapText="1"/>
    </xf>
    <xf numFmtId="0" fontId="4" fillId="0" borderId="19" xfId="0" applyFont="1" applyBorder="1" applyAlignment="1">
      <alignment horizontal="left" vertical="top" wrapText="1"/>
    </xf>
    <xf numFmtId="0" fontId="4" fillId="33" borderId="10" xfId="0" applyFont="1" applyFill="1" applyBorder="1" applyAlignment="1">
      <alignment vertical="top" wrapText="1"/>
    </xf>
    <xf numFmtId="0" fontId="4" fillId="0" borderId="10" xfId="0" applyFont="1" applyBorder="1" applyAlignment="1">
      <alignment horizontal="left" vertical="top" wrapText="1"/>
    </xf>
    <xf numFmtId="0" fontId="15" fillId="0" borderId="0" xfId="0" applyFont="1" applyAlignment="1">
      <alignment horizontal="left" wrapText="1"/>
    </xf>
    <xf numFmtId="0" fontId="15" fillId="0" borderId="0" xfId="0" applyFont="1" applyFill="1" applyBorder="1" applyAlignment="1">
      <alignment/>
    </xf>
    <xf numFmtId="192" fontId="15" fillId="0" borderId="0" xfId="0" applyNumberFormat="1" applyFont="1" applyFill="1" applyBorder="1" applyAlignment="1">
      <alignment/>
    </xf>
    <xf numFmtId="2" fontId="15" fillId="0" borderId="0" xfId="0" applyNumberFormat="1" applyFont="1" applyAlignment="1">
      <alignment/>
    </xf>
    <xf numFmtId="0" fontId="4" fillId="0" borderId="0" xfId="0" applyFont="1" applyAlignment="1">
      <alignment horizontal="justify" wrapText="1"/>
    </xf>
    <xf numFmtId="0" fontId="4" fillId="0" borderId="10" xfId="0" applyFont="1" applyBorder="1" applyAlignment="1">
      <alignment horizontal="justify" wrapText="1"/>
    </xf>
    <xf numFmtId="0" fontId="5" fillId="0" borderId="13"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4" fillId="0" borderId="0" xfId="0" applyFont="1" applyFill="1" applyAlignment="1">
      <alignment horizontal="left"/>
    </xf>
    <xf numFmtId="0" fontId="5" fillId="0" borderId="19" xfId="0" applyFont="1" applyFill="1" applyBorder="1" applyAlignment="1">
      <alignment horizontal="center" vertical="top" wrapText="1"/>
    </xf>
    <xf numFmtId="0" fontId="5" fillId="0" borderId="11" xfId="0" applyFont="1" applyFill="1" applyBorder="1" applyAlignment="1">
      <alignment horizontal="center" vertical="top" wrapText="1"/>
    </xf>
    <xf numFmtId="0" fontId="15" fillId="33" borderId="0" xfId="0" applyFont="1" applyFill="1" applyAlignment="1">
      <alignment horizontal="center" vertical="center"/>
    </xf>
    <xf numFmtId="0" fontId="5" fillId="33" borderId="20" xfId="0" applyFont="1" applyFill="1" applyBorder="1" applyAlignment="1">
      <alignment horizontal="center" vertical="center" wrapText="1"/>
    </xf>
    <xf numFmtId="0" fontId="5" fillId="33" borderId="21"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97"/>
  <sheetViews>
    <sheetView tabSelected="1" view="pageBreakPreview" zoomScaleSheetLayoutView="100" zoomScalePageLayoutView="0" workbookViewId="0" topLeftCell="A1">
      <selection activeCell="D5" sqref="D5:F5"/>
    </sheetView>
  </sheetViews>
  <sheetFormatPr defaultColWidth="9.00390625" defaultRowHeight="12.75"/>
  <cols>
    <col min="1" max="1" width="13.75390625" style="35" customWidth="1"/>
    <col min="2" max="2" width="69.625" style="5" customWidth="1"/>
    <col min="3" max="3" width="25.375" style="5" customWidth="1"/>
    <col min="4" max="4" width="19.875" style="28" customWidth="1"/>
    <col min="5" max="5" width="16.625" style="8" customWidth="1"/>
    <col min="6" max="6" width="15.00390625" style="8" customWidth="1"/>
    <col min="8" max="8" width="11.375" style="25" hidden="1" customWidth="1"/>
    <col min="9" max="9" width="25.875" style="0" customWidth="1"/>
    <col min="10" max="10" width="62.375" style="0" customWidth="1"/>
    <col min="11" max="11" width="19.375" style="0" bestFit="1" customWidth="1"/>
    <col min="12" max="12" width="16.875" style="0" customWidth="1"/>
    <col min="13" max="13" width="24.25390625" style="0" customWidth="1"/>
  </cols>
  <sheetData>
    <row r="1" spans="1:8" s="1" customFormat="1" ht="18.75">
      <c r="A1" s="33"/>
      <c r="B1" s="3"/>
      <c r="C1" s="3"/>
      <c r="D1" s="131" t="s">
        <v>58</v>
      </c>
      <c r="E1" s="131"/>
      <c r="F1" s="131"/>
      <c r="H1" s="23"/>
    </row>
    <row r="2" spans="1:8" s="1" customFormat="1" ht="16.5" customHeight="1">
      <c r="A2" s="33"/>
      <c r="B2" s="6"/>
      <c r="C2" s="6"/>
      <c r="D2" s="131" t="s">
        <v>39</v>
      </c>
      <c r="E2" s="131"/>
      <c r="F2" s="131"/>
      <c r="H2" s="23"/>
    </row>
    <row r="3" spans="1:8" s="1" customFormat="1" ht="9" customHeight="1" hidden="1">
      <c r="A3" s="33"/>
      <c r="B3" s="3"/>
      <c r="C3" s="3"/>
      <c r="D3" s="55"/>
      <c r="E3" s="56"/>
      <c r="F3" s="56"/>
      <c r="H3" s="23"/>
    </row>
    <row r="4" spans="1:8" s="1" customFormat="1" ht="9" customHeight="1" hidden="1">
      <c r="A4" s="33"/>
      <c r="B4" s="3"/>
      <c r="C4" s="3"/>
      <c r="D4" s="55"/>
      <c r="E4" s="56"/>
      <c r="F4" s="56"/>
      <c r="H4" s="23"/>
    </row>
    <row r="5" spans="1:8" s="1" customFormat="1" ht="18.75" customHeight="1">
      <c r="A5" s="33"/>
      <c r="B5" s="3"/>
      <c r="C5" s="3"/>
      <c r="D5" s="131" t="s">
        <v>64</v>
      </c>
      <c r="E5" s="131"/>
      <c r="F5" s="131"/>
      <c r="H5" s="23"/>
    </row>
    <row r="6" spans="1:8" s="1" customFormat="1" ht="16.5" customHeight="1">
      <c r="A6" s="33"/>
      <c r="B6" s="3"/>
      <c r="C6" s="3"/>
      <c r="D6" s="6"/>
      <c r="E6" s="6"/>
      <c r="F6" s="6"/>
      <c r="H6" s="23"/>
    </row>
    <row r="7" spans="1:8" s="1" customFormat="1" ht="19.5" customHeight="1">
      <c r="A7" s="134" t="s">
        <v>57</v>
      </c>
      <c r="B7" s="134"/>
      <c r="C7" s="134"/>
      <c r="D7" s="134"/>
      <c r="E7" s="134"/>
      <c r="F7" s="134"/>
      <c r="H7" s="23"/>
    </row>
    <row r="8" spans="1:8" s="1" customFormat="1" ht="21" customHeight="1">
      <c r="A8" s="33"/>
      <c r="B8" s="3" t="s">
        <v>11</v>
      </c>
      <c r="C8" s="3"/>
      <c r="D8" s="26"/>
      <c r="E8" s="4"/>
      <c r="F8" s="37" t="s">
        <v>10</v>
      </c>
      <c r="H8" s="23"/>
    </row>
    <row r="9" spans="1:8" s="1" customFormat="1" ht="18.75" customHeight="1">
      <c r="A9" s="129" t="s">
        <v>14</v>
      </c>
      <c r="B9" s="129" t="s">
        <v>31</v>
      </c>
      <c r="C9" s="129" t="s">
        <v>2</v>
      </c>
      <c r="D9" s="135" t="s">
        <v>0</v>
      </c>
      <c r="E9" s="132" t="s">
        <v>1</v>
      </c>
      <c r="F9" s="133"/>
      <c r="H9" s="23"/>
    </row>
    <row r="10" spans="1:8" s="1" customFormat="1" ht="60" customHeight="1">
      <c r="A10" s="130"/>
      <c r="B10" s="130"/>
      <c r="C10" s="130"/>
      <c r="D10" s="136"/>
      <c r="E10" s="39" t="s">
        <v>27</v>
      </c>
      <c r="F10" s="41" t="s">
        <v>19</v>
      </c>
      <c r="H10" s="23"/>
    </row>
    <row r="11" spans="1:8" s="1" customFormat="1" ht="13.5" customHeight="1">
      <c r="A11" s="7">
        <v>1</v>
      </c>
      <c r="B11" s="9">
        <v>2</v>
      </c>
      <c r="C11" s="9">
        <v>3</v>
      </c>
      <c r="D11" s="40">
        <v>4</v>
      </c>
      <c r="E11" s="7">
        <v>5</v>
      </c>
      <c r="F11" s="7">
        <v>6</v>
      </c>
      <c r="H11" s="23"/>
    </row>
    <row r="12" spans="1:8" s="1" customFormat="1" ht="32.25" customHeight="1">
      <c r="A12" s="74">
        <v>10000000</v>
      </c>
      <c r="B12" s="85" t="s">
        <v>3</v>
      </c>
      <c r="C12" s="70">
        <f>D12+E12</f>
        <v>20891</v>
      </c>
      <c r="D12" s="58">
        <f>D13</f>
        <v>20891</v>
      </c>
      <c r="E12" s="42">
        <v>0</v>
      </c>
      <c r="F12" s="63"/>
      <c r="H12" s="24" t="e">
        <f>SUM(D12+E12-#REF!)</f>
        <v>#REF!</v>
      </c>
    </row>
    <row r="13" spans="1:8" s="1" customFormat="1" ht="44.25" customHeight="1">
      <c r="A13" s="89">
        <v>11000000</v>
      </c>
      <c r="B13" s="90" t="s">
        <v>4</v>
      </c>
      <c r="C13" s="91">
        <f>C14</f>
        <v>20891</v>
      </c>
      <c r="D13" s="92">
        <f>D14</f>
        <v>20891</v>
      </c>
      <c r="E13" s="93"/>
      <c r="F13" s="94"/>
      <c r="H13" s="24" t="e">
        <f>SUM(D13+E13-#REF!)</f>
        <v>#REF!</v>
      </c>
    </row>
    <row r="14" spans="1:9" s="1" customFormat="1" ht="18.75" customHeight="1">
      <c r="A14" s="75">
        <v>11010000</v>
      </c>
      <c r="B14" s="86" t="s">
        <v>15</v>
      </c>
      <c r="C14" s="71">
        <f>D14+E14</f>
        <v>20891</v>
      </c>
      <c r="D14" s="59">
        <f>SUM(D15:D18)</f>
        <v>20891</v>
      </c>
      <c r="E14" s="14"/>
      <c r="F14" s="64"/>
      <c r="H14" s="24" t="e">
        <f>SUM(D14+E14-#REF!)</f>
        <v>#REF!</v>
      </c>
      <c r="I14" s="36"/>
    </row>
    <row r="15" spans="1:8" s="1" customFormat="1" ht="54" customHeight="1">
      <c r="A15" s="89">
        <v>11010100</v>
      </c>
      <c r="B15" s="90" t="s">
        <v>21</v>
      </c>
      <c r="C15" s="91">
        <f>D15</f>
        <v>18072.5</v>
      </c>
      <c r="D15" s="92">
        <f>17751.5+321</f>
        <v>18072.5</v>
      </c>
      <c r="E15" s="93"/>
      <c r="F15" s="94"/>
      <c r="H15" s="24" t="e">
        <f>SUM(D15+E15-#REF!)</f>
        <v>#REF!</v>
      </c>
    </row>
    <row r="16" spans="1:8" s="1" customFormat="1" ht="94.5" customHeight="1">
      <c r="A16" s="75">
        <v>11010200</v>
      </c>
      <c r="B16" s="86" t="s">
        <v>22</v>
      </c>
      <c r="C16" s="91">
        <f>D16</f>
        <v>357.5</v>
      </c>
      <c r="D16" s="59">
        <v>357.5</v>
      </c>
      <c r="E16" s="14"/>
      <c r="F16" s="64"/>
      <c r="H16" s="24" t="e">
        <f>SUM(D16+E16-#REF!)</f>
        <v>#REF!</v>
      </c>
    </row>
    <row r="17" spans="1:8" s="1" customFormat="1" ht="57.75" customHeight="1">
      <c r="A17" s="89" t="s">
        <v>23</v>
      </c>
      <c r="B17" s="90" t="s">
        <v>24</v>
      </c>
      <c r="C17" s="91">
        <f>D17</f>
        <v>1061</v>
      </c>
      <c r="D17" s="92">
        <v>1061</v>
      </c>
      <c r="E17" s="93"/>
      <c r="F17" s="94"/>
      <c r="H17" s="24" t="e">
        <f>SUM(D17+E17-#REF!)</f>
        <v>#REF!</v>
      </c>
    </row>
    <row r="18" spans="1:8" s="1" customFormat="1" ht="43.5" customHeight="1">
      <c r="A18" s="75" t="s">
        <v>25</v>
      </c>
      <c r="B18" s="86" t="s">
        <v>26</v>
      </c>
      <c r="C18" s="91">
        <f>D18</f>
        <v>1400</v>
      </c>
      <c r="D18" s="59">
        <v>1400</v>
      </c>
      <c r="E18" s="14"/>
      <c r="F18" s="64"/>
      <c r="H18" s="24" t="e">
        <f>SUM(D18+E18-#REF!)</f>
        <v>#REF!</v>
      </c>
    </row>
    <row r="19" spans="1:8" s="1" customFormat="1" ht="21" customHeight="1">
      <c r="A19" s="95">
        <v>20000000</v>
      </c>
      <c r="B19" s="96" t="s">
        <v>5</v>
      </c>
      <c r="C19" s="97">
        <f>C22</f>
        <v>47.5</v>
      </c>
      <c r="D19" s="98">
        <f>D22</f>
        <v>47.5</v>
      </c>
      <c r="E19" s="99">
        <f>E25</f>
        <v>669.596</v>
      </c>
      <c r="F19" s="100"/>
      <c r="H19" s="24" t="e">
        <f>SUM(D19+E19-#REF!)</f>
        <v>#REF!</v>
      </c>
    </row>
    <row r="20" spans="1:8" s="10" customFormat="1" ht="40.5" customHeight="1" hidden="1">
      <c r="A20" s="77">
        <v>21110000</v>
      </c>
      <c r="B20" s="87" t="s">
        <v>20</v>
      </c>
      <c r="C20" s="72">
        <f>D20+E20</f>
        <v>0</v>
      </c>
      <c r="D20" s="60"/>
      <c r="E20" s="45">
        <v>0</v>
      </c>
      <c r="F20" s="60"/>
      <c r="H20" s="24" t="e">
        <f>SUM(D20+E20-#REF!)</f>
        <v>#REF!</v>
      </c>
    </row>
    <row r="21" spans="1:8" s="10" customFormat="1" ht="60" customHeight="1" hidden="1">
      <c r="A21" s="78" t="s">
        <v>29</v>
      </c>
      <c r="B21" s="78" t="s">
        <v>30</v>
      </c>
      <c r="C21" s="72">
        <f>D21+E21</f>
        <v>0</v>
      </c>
      <c r="D21" s="60"/>
      <c r="E21" s="46"/>
      <c r="F21" s="60"/>
      <c r="H21" s="24"/>
    </row>
    <row r="22" spans="1:8" s="1" customFormat="1" ht="41.25" customHeight="1">
      <c r="A22" s="75">
        <v>22000000</v>
      </c>
      <c r="B22" s="86" t="s">
        <v>16</v>
      </c>
      <c r="C22" s="71">
        <f>C23</f>
        <v>47.5</v>
      </c>
      <c r="D22" s="59">
        <f>D23</f>
        <v>47.5</v>
      </c>
      <c r="E22" s="14"/>
      <c r="F22" s="64"/>
      <c r="H22" s="24" t="e">
        <f>SUM(D22+E22-#REF!)</f>
        <v>#REF!</v>
      </c>
    </row>
    <row r="23" spans="1:8" s="1" customFormat="1" ht="42" customHeight="1">
      <c r="A23" s="89">
        <v>22080000</v>
      </c>
      <c r="B23" s="90" t="s">
        <v>17</v>
      </c>
      <c r="C23" s="91">
        <f aca="true" t="shared" si="0" ref="C23:C29">D23+E23</f>
        <v>47.5</v>
      </c>
      <c r="D23" s="92">
        <f>D24</f>
        <v>47.5</v>
      </c>
      <c r="E23" s="93"/>
      <c r="F23" s="94"/>
      <c r="H23" s="24" t="e">
        <f>SUM(D23+E23-#REF!)</f>
        <v>#REF!</v>
      </c>
    </row>
    <row r="24" spans="1:8" s="1" customFormat="1" ht="54" customHeight="1">
      <c r="A24" s="75">
        <v>22080400</v>
      </c>
      <c r="B24" s="86" t="s">
        <v>18</v>
      </c>
      <c r="C24" s="91">
        <f t="shared" si="0"/>
        <v>47.5</v>
      </c>
      <c r="D24" s="59">
        <v>47.5</v>
      </c>
      <c r="E24" s="14"/>
      <c r="F24" s="64"/>
      <c r="H24" s="24" t="e">
        <f>SUM(D24+E24-#REF!)</f>
        <v>#REF!</v>
      </c>
    </row>
    <row r="25" spans="1:8" s="1" customFormat="1" ht="18" customHeight="1">
      <c r="A25" s="89">
        <v>25000000</v>
      </c>
      <c r="B25" s="90" t="s">
        <v>6</v>
      </c>
      <c r="C25" s="91">
        <f>D25+E25</f>
        <v>669.596</v>
      </c>
      <c r="D25" s="92"/>
      <c r="E25" s="93">
        <v>669.596</v>
      </c>
      <c r="F25" s="94"/>
      <c r="H25" s="24" t="e">
        <f>SUM(D25+E25-#REF!)</f>
        <v>#REF!</v>
      </c>
    </row>
    <row r="26" spans="1:8" s="1" customFormat="1" ht="52.5" customHeight="1">
      <c r="A26" s="75"/>
      <c r="B26" s="86"/>
      <c r="C26" s="71"/>
      <c r="D26" s="59"/>
      <c r="E26" s="14"/>
      <c r="F26" s="64"/>
      <c r="H26" s="24"/>
    </row>
    <row r="27" spans="1:9" s="1" customFormat="1" ht="24" customHeight="1">
      <c r="A27" s="76">
        <v>40000000</v>
      </c>
      <c r="B27" s="73" t="s">
        <v>7</v>
      </c>
      <c r="C27" s="72">
        <f t="shared" si="0"/>
        <v>143346.58599999998</v>
      </c>
      <c r="D27" s="60">
        <f>SUM(D28)</f>
        <v>143346.58599999998</v>
      </c>
      <c r="E27" s="43">
        <f>SUM(E28)</f>
        <v>0</v>
      </c>
      <c r="F27" s="66">
        <f>SUM(F28)</f>
        <v>0</v>
      </c>
      <c r="H27" s="24" t="e">
        <f>SUM(D27+E27-#REF!)</f>
        <v>#REF!</v>
      </c>
      <c r="I27" s="5"/>
    </row>
    <row r="28" spans="1:8" s="1" customFormat="1" ht="21" customHeight="1">
      <c r="A28" s="89">
        <v>41000000</v>
      </c>
      <c r="B28" s="90" t="s">
        <v>8</v>
      </c>
      <c r="C28" s="97">
        <f t="shared" si="0"/>
        <v>143346.58599999998</v>
      </c>
      <c r="D28" s="92">
        <f>D29+D33</f>
        <v>143346.58599999998</v>
      </c>
      <c r="E28" s="93"/>
      <c r="F28" s="101">
        <f>F29+F33</f>
        <v>0</v>
      </c>
      <c r="H28" s="24" t="e">
        <f>SUM(D28+E28-#REF!)</f>
        <v>#REF!</v>
      </c>
    </row>
    <row r="29" spans="1:8" s="1" customFormat="1" ht="19.5" customHeight="1">
      <c r="A29" s="76">
        <v>41020000</v>
      </c>
      <c r="B29" s="88" t="s">
        <v>12</v>
      </c>
      <c r="C29" s="72">
        <f t="shared" si="0"/>
        <v>6581</v>
      </c>
      <c r="D29" s="60">
        <f>D30+D31+D32</f>
        <v>6581</v>
      </c>
      <c r="E29" s="44">
        <f>E30+E31</f>
        <v>0</v>
      </c>
      <c r="F29" s="66">
        <f>F30+F31</f>
        <v>0</v>
      </c>
      <c r="H29" s="24" t="e">
        <f>SUM(D29+E29-#REF!)</f>
        <v>#REF!</v>
      </c>
    </row>
    <row r="30" spans="1:8" s="1" customFormat="1" ht="22.5" customHeight="1">
      <c r="A30" s="89">
        <v>41020100</v>
      </c>
      <c r="B30" s="90" t="s">
        <v>28</v>
      </c>
      <c r="C30" s="91">
        <v>6581</v>
      </c>
      <c r="D30" s="92">
        <v>6581</v>
      </c>
      <c r="E30" s="93"/>
      <c r="F30" s="94"/>
      <c r="H30" s="24" t="e">
        <f>SUM(D30+E30-#REF!)</f>
        <v>#REF!</v>
      </c>
    </row>
    <row r="31" spans="1:8" s="1" customFormat="1" ht="54" customHeight="1" hidden="1">
      <c r="A31" s="75"/>
      <c r="B31" s="86"/>
      <c r="C31" s="72">
        <f>D31+E31</f>
        <v>0</v>
      </c>
      <c r="D31" s="59"/>
      <c r="E31" s="14"/>
      <c r="F31" s="64"/>
      <c r="H31" s="24" t="e">
        <f>SUM(D31+E31-#REF!)</f>
        <v>#REF!</v>
      </c>
    </row>
    <row r="32" spans="1:8" s="1" customFormat="1" ht="92.25" customHeight="1" hidden="1">
      <c r="A32" s="75"/>
      <c r="B32" s="86"/>
      <c r="C32" s="72">
        <f>D32+E32</f>
        <v>0</v>
      </c>
      <c r="D32" s="59"/>
      <c r="E32" s="14"/>
      <c r="F32" s="64"/>
      <c r="H32" s="24" t="e">
        <f>SUM(D32+E32-#REF!)</f>
        <v>#REF!</v>
      </c>
    </row>
    <row r="33" spans="1:10" s="1" customFormat="1" ht="27" customHeight="1">
      <c r="A33" s="76">
        <v>41030000</v>
      </c>
      <c r="B33" s="88" t="s">
        <v>13</v>
      </c>
      <c r="C33" s="72">
        <f>D33+E33</f>
        <v>136765.58599999998</v>
      </c>
      <c r="D33" s="60">
        <f>SUM(D34:D50)</f>
        <v>136765.58599999998</v>
      </c>
      <c r="E33" s="43"/>
      <c r="F33" s="65"/>
      <c r="H33" s="24" t="e">
        <f>SUM(D33+E33-#REF!)</f>
        <v>#REF!</v>
      </c>
      <c r="J33" s="11" t="s">
        <v>11</v>
      </c>
    </row>
    <row r="34" spans="1:10" s="1" customFormat="1" ht="111.75" customHeight="1">
      <c r="A34" s="89" t="s">
        <v>32</v>
      </c>
      <c r="B34" s="90" t="s">
        <v>56</v>
      </c>
      <c r="C34" s="91">
        <f>D34</f>
        <v>55514.2</v>
      </c>
      <c r="D34" s="92">
        <v>55514.2</v>
      </c>
      <c r="E34" s="99"/>
      <c r="F34" s="100"/>
      <c r="H34" s="24"/>
      <c r="J34" s="11"/>
    </row>
    <row r="35" spans="1:10" s="1" customFormat="1" ht="120" customHeight="1">
      <c r="A35" s="75" t="s">
        <v>33</v>
      </c>
      <c r="B35" s="86" t="s">
        <v>48</v>
      </c>
      <c r="C35" s="91">
        <f aca="true" t="shared" si="1" ref="C35:C50">D35</f>
        <v>11774.3</v>
      </c>
      <c r="D35" s="59">
        <f>5566.3+6208</f>
        <v>11774.3</v>
      </c>
      <c r="E35" s="43"/>
      <c r="F35" s="65"/>
      <c r="H35" s="24"/>
      <c r="J35" s="11"/>
    </row>
    <row r="36" spans="1:10" s="1" customFormat="1" ht="285.75" customHeight="1">
      <c r="A36" s="89" t="s">
        <v>34</v>
      </c>
      <c r="B36" s="90" t="s">
        <v>49</v>
      </c>
      <c r="C36" s="91">
        <f t="shared" si="1"/>
        <v>318.2</v>
      </c>
      <c r="D36" s="92">
        <v>318.2</v>
      </c>
      <c r="E36" s="99"/>
      <c r="F36" s="100"/>
      <c r="H36" s="24"/>
      <c r="J36" s="11"/>
    </row>
    <row r="37" spans="1:10" s="1" customFormat="1" ht="76.5" customHeight="1">
      <c r="A37" s="75" t="s">
        <v>35</v>
      </c>
      <c r="B37" s="86" t="s">
        <v>50</v>
      </c>
      <c r="C37" s="91">
        <f t="shared" si="1"/>
        <v>839.5</v>
      </c>
      <c r="D37" s="59">
        <v>839.5</v>
      </c>
      <c r="E37" s="43"/>
      <c r="F37" s="65"/>
      <c r="H37" s="24"/>
      <c r="J37" s="11"/>
    </row>
    <row r="38" spans="1:10" s="1" customFormat="1" ht="133.5" customHeight="1">
      <c r="A38" s="89" t="s">
        <v>36</v>
      </c>
      <c r="B38" s="90" t="s">
        <v>51</v>
      </c>
      <c r="C38" s="91">
        <f t="shared" si="1"/>
        <v>516.6</v>
      </c>
      <c r="D38" s="92">
        <v>516.6</v>
      </c>
      <c r="E38" s="99"/>
      <c r="F38" s="100"/>
      <c r="H38" s="24"/>
      <c r="J38" s="11"/>
    </row>
    <row r="39" spans="1:10" s="1" customFormat="1" ht="39" customHeight="1">
      <c r="A39" s="89">
        <v>41033900</v>
      </c>
      <c r="B39" s="90" t="s">
        <v>37</v>
      </c>
      <c r="C39" s="91">
        <f t="shared" si="1"/>
        <v>43592.8</v>
      </c>
      <c r="D39" s="92">
        <v>43592.8</v>
      </c>
      <c r="E39" s="99"/>
      <c r="F39" s="100"/>
      <c r="H39" s="24" t="e">
        <f>SUM(D39+E39-#REF!)</f>
        <v>#REF!</v>
      </c>
      <c r="J39" s="11"/>
    </row>
    <row r="40" spans="1:10" s="1" customFormat="1" ht="39.75" customHeight="1">
      <c r="A40" s="89">
        <v>41034200</v>
      </c>
      <c r="B40" s="90" t="s">
        <v>38</v>
      </c>
      <c r="C40" s="91">
        <f t="shared" si="1"/>
        <v>22303.8</v>
      </c>
      <c r="D40" s="92">
        <v>22303.8</v>
      </c>
      <c r="E40" s="93"/>
      <c r="F40" s="94"/>
      <c r="H40" s="24" t="e">
        <f>SUM(D40+E40-#REF!)</f>
        <v>#REF!</v>
      </c>
      <c r="J40" s="20" t="s">
        <v>11</v>
      </c>
    </row>
    <row r="41" spans="1:8" s="1" customFormat="1" ht="129" customHeight="1" hidden="1">
      <c r="A41" s="79"/>
      <c r="B41" s="86"/>
      <c r="C41" s="91">
        <f t="shared" si="1"/>
        <v>0</v>
      </c>
      <c r="D41" s="59"/>
      <c r="E41" s="12">
        <v>0</v>
      </c>
      <c r="F41" s="68" t="s">
        <v>11</v>
      </c>
      <c r="H41" s="24" t="e">
        <f>SUM(D41+E41-#REF!)</f>
        <v>#REF!</v>
      </c>
    </row>
    <row r="42" spans="1:8" s="1" customFormat="1" ht="294.75" customHeight="1" hidden="1">
      <c r="A42" s="79"/>
      <c r="B42" s="86"/>
      <c r="C42" s="91">
        <f t="shared" si="1"/>
        <v>0</v>
      </c>
      <c r="D42" s="59"/>
      <c r="E42" s="14"/>
      <c r="F42" s="64"/>
      <c r="H42" s="24" t="e">
        <f>SUM(D42+E42-#REF!)</f>
        <v>#REF!</v>
      </c>
    </row>
    <row r="43" spans="1:8" s="1" customFormat="1" ht="71.25" customHeight="1" hidden="1">
      <c r="A43" s="79"/>
      <c r="B43" s="86"/>
      <c r="C43" s="91">
        <f t="shared" si="1"/>
        <v>0</v>
      </c>
      <c r="D43" s="59"/>
      <c r="E43" s="14"/>
      <c r="F43" s="64"/>
      <c r="H43" s="24" t="e">
        <f>SUM(D43+E43-#REF!)</f>
        <v>#REF!</v>
      </c>
    </row>
    <row r="44" spans="1:8" s="1" customFormat="1" ht="71.25" customHeight="1" hidden="1">
      <c r="A44" s="79"/>
      <c r="B44" s="86"/>
      <c r="C44" s="91">
        <f t="shared" si="1"/>
        <v>0</v>
      </c>
      <c r="D44" s="59"/>
      <c r="E44" s="14"/>
      <c r="F44" s="64"/>
      <c r="H44" s="24" t="e">
        <f>SUM(D44+E44-#REF!)</f>
        <v>#REF!</v>
      </c>
    </row>
    <row r="45" spans="1:8" s="1" customFormat="1" ht="73.5" customHeight="1" hidden="1">
      <c r="A45" s="80"/>
      <c r="B45" s="86"/>
      <c r="C45" s="91">
        <f t="shared" si="1"/>
        <v>0</v>
      </c>
      <c r="D45" s="59"/>
      <c r="E45" s="12">
        <v>0</v>
      </c>
      <c r="F45" s="67">
        <v>0</v>
      </c>
      <c r="H45" s="24" t="e">
        <f>SUM(D45+E45-#REF!)</f>
        <v>#REF!</v>
      </c>
    </row>
    <row r="46" spans="1:8" s="1" customFormat="1" ht="72" customHeight="1" hidden="1">
      <c r="A46" s="81"/>
      <c r="B46" s="86"/>
      <c r="C46" s="91">
        <f t="shared" si="1"/>
        <v>0</v>
      </c>
      <c r="D46" s="61">
        <v>0</v>
      </c>
      <c r="E46" s="14">
        <v>15724.9</v>
      </c>
      <c r="F46" s="64"/>
      <c r="H46" s="24" t="e">
        <f>SUM(D46+E46-#REF!)</f>
        <v>#REF!</v>
      </c>
    </row>
    <row r="47" spans="1:8" s="1" customFormat="1" ht="147" customHeight="1" hidden="1">
      <c r="A47" s="79"/>
      <c r="B47" s="86"/>
      <c r="C47" s="91">
        <f t="shared" si="1"/>
        <v>0</v>
      </c>
      <c r="D47" s="59"/>
      <c r="E47" s="14"/>
      <c r="F47" s="64"/>
      <c r="H47" s="24" t="e">
        <f>SUM(D47+E47-#REF!)</f>
        <v>#REF!</v>
      </c>
    </row>
    <row r="48" spans="1:8" s="1" customFormat="1" ht="75.75" customHeight="1" hidden="1">
      <c r="A48" s="82"/>
      <c r="B48" s="86"/>
      <c r="C48" s="91">
        <f t="shared" si="1"/>
        <v>0</v>
      </c>
      <c r="D48" s="59"/>
      <c r="E48" s="14"/>
      <c r="F48" s="64"/>
      <c r="H48" s="24" t="e">
        <f>SUM(D48+E48-#REF!)</f>
        <v>#REF!</v>
      </c>
    </row>
    <row r="49" spans="1:8" s="1" customFormat="1" ht="77.25" customHeight="1" hidden="1">
      <c r="A49" s="83"/>
      <c r="B49" s="87"/>
      <c r="C49" s="91">
        <f t="shared" si="1"/>
        <v>0</v>
      </c>
      <c r="D49" s="59"/>
      <c r="E49" s="14"/>
      <c r="F49" s="64"/>
      <c r="H49" s="24" t="e">
        <f>SUM(D49+E49-#REF!)</f>
        <v>#REF!</v>
      </c>
    </row>
    <row r="50" spans="1:8" s="1" customFormat="1" ht="31.5" customHeight="1">
      <c r="A50" s="106">
        <v>41035000</v>
      </c>
      <c r="B50" s="108" t="s">
        <v>47</v>
      </c>
      <c r="C50" s="91">
        <f t="shared" si="1"/>
        <v>1906.186</v>
      </c>
      <c r="D50" s="109">
        <f>D52+D53</f>
        <v>1906.186</v>
      </c>
      <c r="E50" s="110"/>
      <c r="F50" s="111"/>
      <c r="H50" s="24"/>
    </row>
    <row r="51" spans="1:8" s="1" customFormat="1" ht="21" customHeight="1">
      <c r="A51" s="112"/>
      <c r="B51" s="121" t="s">
        <v>54</v>
      </c>
      <c r="C51" s="70"/>
      <c r="D51" s="109"/>
      <c r="E51" s="110"/>
      <c r="F51" s="111"/>
      <c r="H51" s="24"/>
    </row>
    <row r="52" spans="1:8" s="1" customFormat="1" ht="54" customHeight="1">
      <c r="A52" s="112"/>
      <c r="B52" s="120" t="s">
        <v>52</v>
      </c>
      <c r="C52" s="91">
        <f aca="true" t="shared" si="2" ref="C52:C61">D52</f>
        <v>1126.8</v>
      </c>
      <c r="D52" s="92">
        <f>171.7+47.5+94.6+425.5+72+62+24.5+229</f>
        <v>1126.8</v>
      </c>
      <c r="E52" s="110"/>
      <c r="F52" s="111"/>
      <c r="H52" s="24"/>
    </row>
    <row r="53" spans="1:8" s="1" customFormat="1" ht="29.25" customHeight="1">
      <c r="A53" s="112"/>
      <c r="B53" s="122" t="s">
        <v>53</v>
      </c>
      <c r="C53" s="91">
        <f>D53</f>
        <v>779.386</v>
      </c>
      <c r="D53" s="119">
        <f>D55+D56+D57+D58+D59+D60+D61+D62+D63+D64+D65</f>
        <v>779.386</v>
      </c>
      <c r="E53" s="110"/>
      <c r="F53" s="111"/>
      <c r="H53" s="24"/>
    </row>
    <row r="54" spans="1:8" s="1" customFormat="1" ht="29.25" customHeight="1">
      <c r="A54" s="112"/>
      <c r="B54" s="122" t="s">
        <v>54</v>
      </c>
      <c r="C54" s="118"/>
      <c r="D54" s="119"/>
      <c r="E54" s="110"/>
      <c r="F54" s="111"/>
      <c r="H54" s="24"/>
    </row>
    <row r="55" spans="1:8" s="1" customFormat="1" ht="60" customHeight="1">
      <c r="A55" s="112"/>
      <c r="B55" s="113" t="s">
        <v>46</v>
      </c>
      <c r="C55" s="118">
        <f t="shared" si="2"/>
        <v>64.2</v>
      </c>
      <c r="D55" s="119">
        <v>64.2</v>
      </c>
      <c r="E55" s="93"/>
      <c r="F55" s="94"/>
      <c r="H55" s="24"/>
    </row>
    <row r="56" spans="1:8" s="1" customFormat="1" ht="45.75" customHeight="1">
      <c r="A56" s="112"/>
      <c r="B56" s="116" t="s">
        <v>40</v>
      </c>
      <c r="C56" s="91">
        <f t="shared" si="2"/>
        <v>19.7</v>
      </c>
      <c r="D56" s="92">
        <v>19.7</v>
      </c>
      <c r="E56" s="93"/>
      <c r="F56" s="94"/>
      <c r="H56" s="24"/>
    </row>
    <row r="57" spans="1:8" s="1" customFormat="1" ht="95.25" customHeight="1">
      <c r="A57" s="112"/>
      <c r="B57" s="114" t="s">
        <v>41</v>
      </c>
      <c r="C57" s="91">
        <f t="shared" si="2"/>
        <v>12.1</v>
      </c>
      <c r="D57" s="92">
        <v>12.1</v>
      </c>
      <c r="E57" s="93"/>
      <c r="F57" s="94"/>
      <c r="H57" s="24"/>
    </row>
    <row r="58" spans="1:8" s="1" customFormat="1" ht="93.75" customHeight="1">
      <c r="A58" s="112"/>
      <c r="B58" s="116" t="s">
        <v>42</v>
      </c>
      <c r="C58" s="91">
        <f t="shared" si="2"/>
        <v>54</v>
      </c>
      <c r="D58" s="92">
        <v>54</v>
      </c>
      <c r="E58" s="93"/>
      <c r="F58" s="94"/>
      <c r="H58" s="24"/>
    </row>
    <row r="59" spans="1:8" s="1" customFormat="1" ht="78" customHeight="1">
      <c r="A59" s="112"/>
      <c r="B59" s="116" t="s">
        <v>43</v>
      </c>
      <c r="C59" s="91">
        <f t="shared" si="2"/>
        <v>9.6</v>
      </c>
      <c r="D59" s="92">
        <v>9.6</v>
      </c>
      <c r="E59" s="93"/>
      <c r="F59" s="94"/>
      <c r="H59" s="24"/>
    </row>
    <row r="60" spans="1:8" s="1" customFormat="1" ht="81.75" customHeight="1">
      <c r="A60" s="112"/>
      <c r="B60" s="115" t="s">
        <v>55</v>
      </c>
      <c r="C60" s="91">
        <f t="shared" si="2"/>
        <v>2.7</v>
      </c>
      <c r="D60" s="92">
        <v>2.7</v>
      </c>
      <c r="E60" s="93"/>
      <c r="F60" s="94"/>
      <c r="H60" s="24"/>
    </row>
    <row r="61" spans="1:8" s="1" customFormat="1" ht="94.5" customHeight="1">
      <c r="A61" s="112"/>
      <c r="B61" s="113" t="s">
        <v>44</v>
      </c>
      <c r="C61" s="91">
        <f t="shared" si="2"/>
        <v>11.979</v>
      </c>
      <c r="D61" s="92">
        <v>11.979</v>
      </c>
      <c r="E61" s="93"/>
      <c r="F61" s="94"/>
      <c r="H61" s="24"/>
    </row>
    <row r="62" spans="1:8" s="1" customFormat="1" ht="65.25" customHeight="1">
      <c r="A62" s="106"/>
      <c r="B62" s="115" t="s">
        <v>45</v>
      </c>
      <c r="C62" s="91">
        <f>D62</f>
        <v>187.5</v>
      </c>
      <c r="D62" s="59">
        <v>187.5</v>
      </c>
      <c r="E62" s="14"/>
      <c r="F62" s="64"/>
      <c r="H62" s="24"/>
    </row>
    <row r="63" spans="1:8" s="1" customFormat="1" ht="66.75" customHeight="1">
      <c r="A63" s="112"/>
      <c r="B63" s="107" t="s">
        <v>61</v>
      </c>
      <c r="C63" s="91">
        <f>D63</f>
        <v>309.74699999999996</v>
      </c>
      <c r="D63" s="92">
        <f>39.772+100+169.975</f>
        <v>309.74699999999996</v>
      </c>
      <c r="E63" s="93"/>
      <c r="F63" s="94"/>
      <c r="H63" s="24"/>
    </row>
    <row r="64" spans="1:8" s="1" customFormat="1" ht="132.75" customHeight="1">
      <c r="A64" s="112"/>
      <c r="B64" s="127" t="s">
        <v>62</v>
      </c>
      <c r="C64" s="91">
        <f>D64</f>
        <v>12.86</v>
      </c>
      <c r="D64" s="92">
        <v>12.86</v>
      </c>
      <c r="E64" s="93"/>
      <c r="F64" s="94"/>
      <c r="H64" s="24"/>
    </row>
    <row r="65" spans="1:8" s="1" customFormat="1" ht="99" customHeight="1">
      <c r="A65" s="112"/>
      <c r="B65" s="128" t="s">
        <v>63</v>
      </c>
      <c r="C65" s="91">
        <f>D65</f>
        <v>95</v>
      </c>
      <c r="D65" s="92">
        <v>95</v>
      </c>
      <c r="E65" s="93"/>
      <c r="F65" s="94"/>
      <c r="H65" s="24"/>
    </row>
    <row r="66" spans="1:13" s="1" customFormat="1" ht="22.5" customHeight="1">
      <c r="A66" s="102"/>
      <c r="B66" s="96" t="s">
        <v>9</v>
      </c>
      <c r="C66" s="97">
        <f>D66+E66</f>
        <v>164954.68199999997</v>
      </c>
      <c r="D66" s="98">
        <f>D12+D19+D27</f>
        <v>164285.08599999998</v>
      </c>
      <c r="E66" s="99">
        <f>E25</f>
        <v>669.596</v>
      </c>
      <c r="F66" s="100" t="s">
        <v>11</v>
      </c>
      <c r="H66" s="24" t="e">
        <f>SUM(D66+E66-#REF!)</f>
        <v>#REF!</v>
      </c>
      <c r="I66" s="5"/>
      <c r="J66" s="19"/>
      <c r="K66" s="19"/>
      <c r="L66" s="21"/>
      <c r="M66" s="22"/>
    </row>
    <row r="67" spans="1:8" s="1" customFormat="1" ht="6" customHeight="1" hidden="1">
      <c r="A67" s="84"/>
      <c r="B67" s="73"/>
      <c r="C67" s="73"/>
      <c r="D67" s="62"/>
      <c r="E67" s="47"/>
      <c r="F67" s="69"/>
      <c r="H67" s="24" t="e">
        <f>SUM(D67+E67-#REF!)</f>
        <v>#REF!</v>
      </c>
    </row>
    <row r="68" spans="1:8" s="1" customFormat="1" ht="24" customHeight="1">
      <c r="A68" s="103"/>
      <c r="B68" s="104"/>
      <c r="C68" s="104"/>
      <c r="D68" s="105"/>
      <c r="E68" s="48"/>
      <c r="F68" s="48"/>
      <c r="H68" s="24" t="e">
        <f>SUM(D68+E68-#REF!)</f>
        <v>#REF!</v>
      </c>
    </row>
    <row r="69" spans="1:8" s="1" customFormat="1" ht="21" customHeight="1">
      <c r="A69" s="103"/>
      <c r="B69" s="104"/>
      <c r="C69" s="104"/>
      <c r="D69" s="105"/>
      <c r="E69" s="48"/>
      <c r="F69" s="48"/>
      <c r="H69" s="24" t="e">
        <f>SUM(D69+E69-#REF!)</f>
        <v>#REF!</v>
      </c>
    </row>
    <row r="70" spans="1:10" s="1" customFormat="1" ht="19.5" customHeight="1">
      <c r="A70" s="34"/>
      <c r="B70" s="2"/>
      <c r="C70" s="2"/>
      <c r="D70" s="27"/>
      <c r="E70" s="49"/>
      <c r="F70" s="50"/>
      <c r="H70" s="24" t="e">
        <f>SUM(D70+E70-#REF!)</f>
        <v>#REF!</v>
      </c>
      <c r="I70" s="19"/>
      <c r="J70" s="22"/>
    </row>
    <row r="71" spans="1:23" s="1" customFormat="1" ht="38.25" customHeight="1">
      <c r="A71" s="33"/>
      <c r="B71" s="123" t="s">
        <v>59</v>
      </c>
      <c r="C71" s="123"/>
      <c r="D71" s="124"/>
      <c r="E71" s="124" t="s">
        <v>60</v>
      </c>
      <c r="G71" s="124"/>
      <c r="H71" s="124"/>
      <c r="I71" s="124"/>
      <c r="J71" s="124"/>
      <c r="K71" s="124"/>
      <c r="L71" s="124"/>
      <c r="M71" s="124"/>
      <c r="N71" s="124"/>
      <c r="O71" s="124"/>
      <c r="P71" s="124"/>
      <c r="Q71" s="124"/>
      <c r="R71" s="124"/>
      <c r="S71" s="124"/>
      <c r="T71" s="124"/>
      <c r="U71" s="125"/>
      <c r="V71" s="124" t="s">
        <v>60</v>
      </c>
      <c r="W71" s="126"/>
    </row>
    <row r="72" spans="1:8" s="1" customFormat="1" ht="18.75">
      <c r="A72" s="35"/>
      <c r="B72" s="117"/>
      <c r="C72" s="5"/>
      <c r="D72" s="10"/>
      <c r="E72" s="8"/>
      <c r="F72" s="8"/>
      <c r="H72" s="24" t="e">
        <f>SUM(D72+E72-#REF!)</f>
        <v>#REF!</v>
      </c>
    </row>
    <row r="73" spans="1:8" s="1" customFormat="1" ht="20.25">
      <c r="A73" s="35"/>
      <c r="B73" s="15"/>
      <c r="C73" s="15"/>
      <c r="D73" s="29"/>
      <c r="E73" s="16"/>
      <c r="F73" s="16"/>
      <c r="H73" s="24" t="e">
        <f>SUM(D73+E73-#REF!)</f>
        <v>#REF!</v>
      </c>
    </row>
    <row r="74" spans="1:8" s="1" customFormat="1" ht="20.25">
      <c r="A74" s="35"/>
      <c r="B74" s="15"/>
      <c r="C74" s="15"/>
      <c r="D74" s="29"/>
      <c r="E74" s="16"/>
      <c r="F74" s="16"/>
      <c r="H74" s="24" t="e">
        <f>SUM(D74+E74-#REF!)</f>
        <v>#REF!</v>
      </c>
    </row>
    <row r="75" spans="1:8" s="1" customFormat="1" ht="18">
      <c r="A75" s="35"/>
      <c r="B75" s="15"/>
      <c r="C75" s="15"/>
      <c r="D75" s="30"/>
      <c r="E75" s="17"/>
      <c r="F75" s="17"/>
      <c r="G75" s="13"/>
      <c r="H75" s="24" t="e">
        <f>SUM(D75+E75-#REF!)</f>
        <v>#REF!</v>
      </c>
    </row>
    <row r="76" spans="1:8" s="1" customFormat="1" ht="18">
      <c r="A76" s="35"/>
      <c r="B76" s="15"/>
      <c r="C76" s="15"/>
      <c r="D76" s="31"/>
      <c r="E76" s="18"/>
      <c r="F76" s="18"/>
      <c r="H76" s="24" t="e">
        <f>SUM(D76+E76-#REF!)</f>
        <v>#REF!</v>
      </c>
    </row>
    <row r="77" spans="1:8" s="1" customFormat="1" ht="18">
      <c r="A77" s="35"/>
      <c r="B77" s="15"/>
      <c r="C77" s="15"/>
      <c r="D77" s="32" t="s">
        <v>11</v>
      </c>
      <c r="E77" s="18"/>
      <c r="F77" s="18"/>
      <c r="H77" s="24" t="s">
        <v>11</v>
      </c>
    </row>
    <row r="78" spans="1:8" s="1" customFormat="1" ht="18">
      <c r="A78" s="35"/>
      <c r="B78" s="5"/>
      <c r="C78" s="5"/>
      <c r="D78" s="28"/>
      <c r="E78" s="8"/>
      <c r="F78" s="8"/>
      <c r="H78" s="24" t="e">
        <f>SUM(D78+E78-#REF!)</f>
        <v>#REF!</v>
      </c>
    </row>
    <row r="79" spans="1:8" s="1" customFormat="1" ht="18">
      <c r="A79" s="35"/>
      <c r="B79" s="5"/>
      <c r="C79" s="5"/>
      <c r="D79" s="28"/>
      <c r="E79" s="8"/>
      <c r="F79" s="8"/>
      <c r="H79" s="24" t="e">
        <f>SUM(D79+E79-#REF!)</f>
        <v>#REF!</v>
      </c>
    </row>
    <row r="80" spans="1:8" s="1" customFormat="1" ht="18">
      <c r="A80" s="35"/>
      <c r="B80" s="5"/>
      <c r="C80" s="5"/>
      <c r="D80" s="38"/>
      <c r="E80" s="8"/>
      <c r="F80" s="8"/>
      <c r="H80" s="24" t="e">
        <f>SUM(D80+E80-#REF!)</f>
        <v>#REF!</v>
      </c>
    </row>
    <row r="81" spans="1:8" s="1" customFormat="1" ht="18">
      <c r="A81" s="35"/>
      <c r="B81" s="5"/>
      <c r="C81" s="53"/>
      <c r="D81" s="28"/>
      <c r="E81" s="8"/>
      <c r="F81" s="8"/>
      <c r="H81" s="24" t="e">
        <f>SUM(D81+E81-#REF!)</f>
        <v>#REF!</v>
      </c>
    </row>
    <row r="82" ht="18">
      <c r="E82" s="57"/>
    </row>
    <row r="95" ht="18">
      <c r="C95" s="51"/>
    </row>
    <row r="96" ht="18">
      <c r="C96" s="52"/>
    </row>
    <row r="97" ht="18">
      <c r="C97" s="54"/>
    </row>
  </sheetData>
  <sheetProtection/>
  <mergeCells count="9">
    <mergeCell ref="C9:C10"/>
    <mergeCell ref="D1:F1"/>
    <mergeCell ref="D2:F2"/>
    <mergeCell ref="D5:F5"/>
    <mergeCell ref="E9:F9"/>
    <mergeCell ref="A7:F7"/>
    <mergeCell ref="A9:A10"/>
    <mergeCell ref="B9:B10"/>
    <mergeCell ref="D9:D10"/>
  </mergeCells>
  <printOptions horizontalCentered="1"/>
  <pageMargins left="0.2755905511811024" right="0.2755905511811024" top="0.7086614173228347" bottom="0.2755905511811024" header="0.15748031496062992" footer="0.11811023622047245"/>
  <pageSetup fitToHeight="8"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Admin</cp:lastModifiedBy>
  <cp:lastPrinted>2015-06-24T11:17:45Z</cp:lastPrinted>
  <dcterms:created xsi:type="dcterms:W3CDTF">2002-10-23T13:00:01Z</dcterms:created>
  <dcterms:modified xsi:type="dcterms:W3CDTF">2015-06-25T05:44:38Z</dcterms:modified>
  <cp:category/>
  <cp:version/>
  <cp:contentType/>
  <cp:contentStatus/>
</cp:coreProperties>
</file>