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'Аркуш1'!$A$1:$G$48</definedName>
  </definedNames>
  <calcPr fullCalcOnLoad="1"/>
</workbook>
</file>

<file path=xl/sharedStrings.xml><?xml version="1.0" encoding="utf-8"?>
<sst xmlns="http://schemas.openxmlformats.org/spreadsheetml/2006/main" count="544" uniqueCount="167">
  <si>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</si>
  <si>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</si>
  <si>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</si>
  <si>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</si>
  <si>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</si>
  <si>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</si>
  <si>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</si>
  <si>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</si>
  <si>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</si>
  <si>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</si>
  <si>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</si>
  <si>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</si>
  <si>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</si>
  <si>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</si>
  <si>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</si>
  <si>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</si>
  <si>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</si>
  <si>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</si>
  <si>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</si>
  <si>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</si>
  <si>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</si>
  <si>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</si>
  <si>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</si>
  <si>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</si>
  <si>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</si>
  <si>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</si>
  <si>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</si>
  <si>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</si>
  <si>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</si>
  <si>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</si>
  <si>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</si>
  <si>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</si>
  <si>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</si>
  <si>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</si>
  <si>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</si>
  <si>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</si>
  <si>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</si>
  <si>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</si>
  <si>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</si>
  <si>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</si>
  <si>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</si>
  <si>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</si>
  <si>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</si>
  <si>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</si>
  <si>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</si>
  <si>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</si>
  <si>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</si>
  <si>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</si>
  <si>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</si>
  <si>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</si>
  <si>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</si>
  <si>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</si>
  <si>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</si>
  <si>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</si>
  <si>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</si>
  <si>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</si>
  <si>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</si>
  <si>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</si>
  <si>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</si>
  <si>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</si>
  <si>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</si>
  <si>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</si>
  <si>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</si>
  <si>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</si>
  <si>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</si>
  <si>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</si>
  <si>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</si>
  <si>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</si>
  <si>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</si>
  <si>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</si>
  <si>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</si>
  <si>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</si>
  <si>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</si>
  <si>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</si>
  <si>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</si>
  <si>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</si>
  <si>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</si>
  <si>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</si>
  <si>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</si>
  <si>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</si>
  <si>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</si>
  <si>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</si>
  <si>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</si>
  <si>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</si>
  <si>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</si>
  <si>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</si>
  <si>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</si>
  <si>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</si>
  <si>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</si>
  <si>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</si>
  <si>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</si>
  <si>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</si>
  <si>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</si>
  <si>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</si>
  <si>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</si>
  <si>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</si>
  <si>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</si>
  <si>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</si>
  <si>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</si>
  <si>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</si>
  <si>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</si>
  <si>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</si>
  <si>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</si>
  <si>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</si>
  <si>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</si>
  <si>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</si>
  <si>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</si>
  <si>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</si>
  <si>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</si>
  <si>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</si>
  <si>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</si>
  <si>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</si>
  <si>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</si>
  <si>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</si>
  <si>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</si>
  <si>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</si>
  <si>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</si>
  <si>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</si>
  <si>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</si>
  <si>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</si>
  <si>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</si>
  <si>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</si>
  <si>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</si>
  <si>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</si>
  <si>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</si>
  <si>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</si>
  <si>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</si>
  <si>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</si>
  <si>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</si>
  <si>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</si>
  <si>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</si>
  <si>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</si>
  <si>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</si>
  <si>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</si>
  <si>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</si>
  <si>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</si>
  <si>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</si>
  <si>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</si>
  <si>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</si>
  <si>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</si>
  <si>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</si>
  <si>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</si>
  <si>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</si>
  <si>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</si>
  <si>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</si>
  <si>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</si>
  <si>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</si>
  <si>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</si>
  <si>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</si>
  <si>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</si>
  <si>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</si>
  <si>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</si>
  <si>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</si>
  <si>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</si>
  <si>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</si>
  <si>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</si>
  <si>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</si>
  <si>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</si>
  <si>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</si>
  <si>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</si>
  <si>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</si>
  <si>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</si>
  <si>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76</t>
  </si>
  <si>
    <t>Фінансовий орган  (в частині  міжбюджетних трансфертів, резервного фонду)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</si>
  <si>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07 серпня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</si>
  <si>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150114</t>
  </si>
  <si>
    <t>Проведення невідкладних відновлювальних робіт, будівництво та реконструкція лікарень загального профілю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</si>
</sst>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33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/>
    </xf>
    <xf numFmtId="0" fontId="29" fillId="0" borderId="23" xfId="52" applyFont="1" applyBorder="1" applyAlignment="1" quotePrefix="1">
      <alignment vertical="center" wrapText="1"/>
      <protection/>
    </xf>
    <xf numFmtId="174" fontId="23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3" fontId="23" fillId="0" borderId="17" xfId="52" applyNumberFormat="1" applyFont="1" applyBorder="1" applyAlignment="1">
      <alignment vertical="center" wrapText="1"/>
      <protection/>
    </xf>
    <xf numFmtId="0" fontId="22" fillId="24" borderId="17" xfId="52" applyFill="1" applyBorder="1" quotePrefix="1">
      <alignment/>
      <protection/>
    </xf>
    <xf numFmtId="0" fontId="22" fillId="24" borderId="17" xfId="52" applyFill="1" applyBorder="1" applyAlignment="1">
      <alignment horizontal="left" wrapText="1"/>
      <protection/>
    </xf>
    <xf numFmtId="0" fontId="23" fillId="0" borderId="17" xfId="52" applyFont="1" applyFill="1" applyBorder="1" quotePrefix="1">
      <alignment/>
      <protection/>
    </xf>
    <xf numFmtId="0" fontId="23" fillId="0" borderId="17" xfId="52" applyFont="1" applyFill="1" applyBorder="1">
      <alignment/>
      <protection/>
    </xf>
    <xf numFmtId="176" fontId="23" fillId="24" borderId="16" xfId="52" applyNumberFormat="1" applyFont="1" applyFill="1" applyBorder="1" applyAlignment="1">
      <alignment vertical="center" wrapText="1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/>
    </xf>
    <xf numFmtId="0" fontId="34" fillId="0" borderId="17" xfId="53" applyFont="1" applyFill="1" applyBorder="1" quotePrefix="1">
      <alignment/>
      <protection/>
    </xf>
    <xf numFmtId="0" fontId="34" fillId="0" borderId="17" xfId="53" applyFont="1" applyFill="1" applyBorder="1" applyAlignment="1">
      <alignment wrapText="1"/>
      <protection/>
    </xf>
    <xf numFmtId="0" fontId="24" fillId="24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76" fontId="27" fillId="0" borderId="17" xfId="52" applyNumberFormat="1" applyFont="1" applyBorder="1" applyAlignment="1">
      <alignment vertical="center" wrapText="1"/>
      <protection/>
    </xf>
    <xf numFmtId="173" fontId="24" fillId="24" borderId="13" xfId="0" applyNumberFormat="1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8" fillId="4" borderId="17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173" fontId="28" fillId="4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3" fontId="26" fillId="0" borderId="19" xfId="0" applyNumberFormat="1" applyFont="1" applyFill="1" applyBorder="1" applyAlignment="1">
      <alignment vertical="center"/>
    </xf>
    <xf numFmtId="0" fontId="31" fillId="4" borderId="19" xfId="0" applyFont="1" applyFill="1" applyBorder="1" applyAlignment="1">
      <alignment vertical="center"/>
    </xf>
    <xf numFmtId="176" fontId="31" fillId="4" borderId="19" xfId="0" applyNumberFormat="1" applyFont="1" applyFill="1" applyBorder="1" applyAlignment="1">
      <alignment vertical="center"/>
    </xf>
    <xf numFmtId="176" fontId="28" fillId="4" borderId="19" xfId="0" applyNumberFormat="1" applyFont="1" applyFill="1" applyBorder="1" applyAlignment="1">
      <alignment vertical="center"/>
    </xf>
    <xf numFmtId="0" fontId="28" fillId="4" borderId="19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vertical="center"/>
    </xf>
    <xf numFmtId="176" fontId="32" fillId="24" borderId="29" xfId="0" applyNumberFormat="1" applyFont="1" applyFill="1" applyBorder="1" applyAlignment="1">
      <alignment vertical="center" wrapText="1"/>
    </xf>
    <xf numFmtId="173" fontId="24" fillId="24" borderId="30" xfId="0" applyNumberFormat="1" applyFont="1" applyFill="1" applyBorder="1" applyAlignment="1">
      <alignment vertical="center"/>
    </xf>
    <xf numFmtId="173" fontId="24" fillId="24" borderId="31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73" fontId="24" fillId="24" borderId="14" xfId="0" applyNumberFormat="1" applyFont="1" applyFill="1" applyBorder="1" applyAlignment="1">
      <alignment vertical="center"/>
    </xf>
    <xf numFmtId="173" fontId="24" fillId="24" borderId="13" xfId="0" applyNumberFormat="1" applyFont="1" applyFill="1" applyBorder="1" applyAlignment="1">
      <alignment vertical="center"/>
    </xf>
    <xf numFmtId="173" fontId="24" fillId="24" borderId="32" xfId="0" applyNumberFormat="1" applyFont="1" applyFill="1" applyBorder="1" applyAlignment="1">
      <alignment vertical="center"/>
    </xf>
    <xf numFmtId="173" fontId="31" fillId="0" borderId="17" xfId="0" applyNumberFormat="1" applyFont="1" applyFill="1" applyBorder="1" applyAlignment="1">
      <alignment vertical="center"/>
    </xf>
    <xf numFmtId="176" fontId="31" fillId="4" borderId="17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Обычный_Аркуш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5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55" t="s">
        <v>164</v>
      </c>
      <c r="C1" s="55"/>
      <c r="D1" s="55"/>
      <c r="E1" s="55"/>
      <c r="F1" s="55"/>
      <c r="G1" s="55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53" t="s">
        <v>8</v>
      </c>
      <c r="B3" s="57" t="s">
        <v>7</v>
      </c>
      <c r="C3" s="56" t="s">
        <v>5</v>
      </c>
      <c r="D3" s="56"/>
      <c r="E3" s="56"/>
      <c r="F3" s="56" t="s">
        <v>6</v>
      </c>
      <c r="G3" s="63"/>
      <c r="H3" s="4"/>
      <c r="I3" s="4"/>
      <c r="J3" s="3"/>
      <c r="K3" s="3"/>
      <c r="L3" s="3"/>
    </row>
    <row r="4" spans="1:12" ht="15.75">
      <c r="A4" s="54"/>
      <c r="B4" s="58"/>
      <c r="C4" s="60" t="s">
        <v>0</v>
      </c>
      <c r="D4" s="62" t="s">
        <v>2</v>
      </c>
      <c r="E4" s="62"/>
      <c r="F4" s="60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54"/>
      <c r="B5" s="59"/>
      <c r="C5" s="61"/>
      <c r="D5" s="13" t="s">
        <v>55</v>
      </c>
      <c r="E5" s="13" t="s">
        <v>1</v>
      </c>
      <c r="F5" s="61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61</v>
      </c>
      <c r="C6" s="66">
        <f>C7</f>
        <v>588.5</v>
      </c>
      <c r="D6" s="66">
        <f>D7</f>
        <v>498</v>
      </c>
      <c r="E6" s="66">
        <f>E7</f>
        <v>46.8</v>
      </c>
      <c r="F6" s="66">
        <f>F7</f>
        <v>0</v>
      </c>
      <c r="G6" s="66">
        <f>G7</f>
        <v>0</v>
      </c>
      <c r="H6" s="10"/>
      <c r="I6" s="10"/>
      <c r="J6" s="10"/>
      <c r="K6" s="8"/>
      <c r="L6" s="8"/>
      <c r="M6" s="8"/>
    </row>
    <row r="7" spans="1:13" ht="21" thickBot="1">
      <c r="A7" s="17" t="s">
        <v>10</v>
      </c>
      <c r="B7" s="18" t="s">
        <v>11</v>
      </c>
      <c r="C7" s="67">
        <v>588.5</v>
      </c>
      <c r="D7" s="68">
        <v>498</v>
      </c>
      <c r="E7" s="68">
        <v>46.8</v>
      </c>
      <c r="F7" s="67"/>
      <c r="G7" s="67"/>
      <c r="H7" s="10"/>
      <c r="I7" s="10"/>
      <c r="J7" s="10"/>
      <c r="K7" s="8"/>
      <c r="L7" s="8"/>
      <c r="M7" s="8"/>
    </row>
    <row r="8" spans="1:13" ht="17.25" customHeight="1" thickBot="1">
      <c r="A8" s="16" t="s">
        <v>12</v>
      </c>
      <c r="B8" s="15" t="s">
        <v>62</v>
      </c>
      <c r="C8" s="69">
        <f>C10+C11+C16+C9+C13+C14</f>
        <v>13456.1</v>
      </c>
      <c r="D8" s="69">
        <f>D10+D11+D16</f>
        <v>6550.8</v>
      </c>
      <c r="E8" s="69">
        <f>E10+E11+E16</f>
        <v>1101.3</v>
      </c>
      <c r="F8" s="69">
        <f>F10+F11+F16+F15</f>
        <v>472.59999999999997</v>
      </c>
      <c r="G8" s="69">
        <f>G10+G11+G16+G15</f>
        <v>119.1</v>
      </c>
      <c r="H8" s="10"/>
      <c r="I8" s="10"/>
      <c r="J8" s="10"/>
      <c r="K8" s="8"/>
      <c r="L8" s="9"/>
      <c r="M8" s="8"/>
    </row>
    <row r="9" spans="1:13" ht="17.25" customHeight="1">
      <c r="A9" s="19" t="s">
        <v>25</v>
      </c>
      <c r="B9" s="20" t="s">
        <v>26</v>
      </c>
      <c r="C9" s="40">
        <v>26.7</v>
      </c>
      <c r="D9" s="21"/>
      <c r="E9" s="21"/>
      <c r="F9" s="21"/>
      <c r="G9" s="21"/>
      <c r="H9" s="10"/>
      <c r="I9" s="10"/>
      <c r="J9" s="10"/>
      <c r="K9" s="8"/>
      <c r="L9" s="9"/>
      <c r="M9" s="8"/>
    </row>
    <row r="10" spans="1:13" ht="20.25">
      <c r="A10" s="22" t="s">
        <v>13</v>
      </c>
      <c r="B10" s="23" t="s">
        <v>57</v>
      </c>
      <c r="C10" s="40">
        <v>9284.8</v>
      </c>
      <c r="D10" s="40">
        <v>6550.8</v>
      </c>
      <c r="E10" s="40">
        <v>1101.3</v>
      </c>
      <c r="F10" s="70">
        <v>396.7</v>
      </c>
      <c r="G10" s="70">
        <v>65.6</v>
      </c>
      <c r="H10" s="10"/>
      <c r="I10" s="10"/>
      <c r="J10" s="10"/>
      <c r="K10" s="8"/>
      <c r="L10" s="8"/>
      <c r="M10" s="8"/>
    </row>
    <row r="11" spans="1:13" ht="30">
      <c r="A11" s="24" t="s">
        <v>14</v>
      </c>
      <c r="B11" s="25" t="s">
        <v>56</v>
      </c>
      <c r="C11" s="40">
        <v>4029.4</v>
      </c>
      <c r="D11" s="71"/>
      <c r="E11" s="71"/>
      <c r="F11" s="71">
        <v>25.9</v>
      </c>
      <c r="G11" s="71">
        <v>3.5</v>
      </c>
      <c r="H11" s="10"/>
      <c r="I11" s="10"/>
      <c r="J11" s="10"/>
      <c r="K11" s="8"/>
      <c r="L11" s="8"/>
      <c r="M11" s="8"/>
    </row>
    <row r="12" spans="1:13" ht="20.25">
      <c r="A12" s="26" t="s">
        <v>58</v>
      </c>
      <c r="B12" s="27"/>
      <c r="C12" s="96">
        <v>13214.2</v>
      </c>
      <c r="D12" s="97">
        <v>6552.3</v>
      </c>
      <c r="E12" s="97">
        <f>E10</f>
        <v>1101.3</v>
      </c>
      <c r="F12" s="72"/>
      <c r="G12" s="72"/>
      <c r="H12" s="10"/>
      <c r="I12" s="10"/>
      <c r="J12" s="10"/>
      <c r="K12" s="8"/>
      <c r="L12" s="8"/>
      <c r="M12" s="8"/>
    </row>
    <row r="13" spans="1:13" ht="20.25">
      <c r="A13" s="28" t="s">
        <v>70</v>
      </c>
      <c r="B13" s="29" t="s">
        <v>71</v>
      </c>
      <c r="C13" s="47">
        <v>5.2</v>
      </c>
      <c r="D13" s="73"/>
      <c r="E13" s="73"/>
      <c r="F13" s="73"/>
      <c r="G13" s="73"/>
      <c r="H13" s="10"/>
      <c r="I13" s="10"/>
      <c r="J13" s="10"/>
      <c r="K13" s="8"/>
      <c r="L13" s="8"/>
      <c r="M13" s="8"/>
    </row>
    <row r="14" spans="1:13" ht="28.5">
      <c r="A14" s="28" t="s">
        <v>72</v>
      </c>
      <c r="B14" s="29" t="s">
        <v>73</v>
      </c>
      <c r="C14" s="47">
        <v>7.8</v>
      </c>
      <c r="D14" s="73"/>
      <c r="E14" s="73"/>
      <c r="F14" s="73"/>
      <c r="G14" s="73"/>
      <c r="H14" s="10"/>
      <c r="I14" s="10"/>
      <c r="J14" s="10"/>
      <c r="K14" s="8"/>
      <c r="L14" s="8"/>
      <c r="M14" s="8"/>
    </row>
    <row r="15" spans="1:13" ht="30">
      <c r="A15" s="64" t="s">
        <v>165</v>
      </c>
      <c r="B15" s="65" t="s">
        <v>166</v>
      </c>
      <c r="C15" s="47"/>
      <c r="D15" s="73"/>
      <c r="E15" s="73"/>
      <c r="F15" s="74">
        <v>50</v>
      </c>
      <c r="G15" s="74">
        <v>50</v>
      </c>
      <c r="H15" s="10"/>
      <c r="I15" s="10"/>
      <c r="J15" s="10"/>
      <c r="K15" s="8"/>
      <c r="L15" s="8"/>
      <c r="M15" s="8"/>
    </row>
    <row r="16" spans="1:13" ht="21" thickBot="1">
      <c r="A16" s="30" t="s">
        <v>15</v>
      </c>
      <c r="B16" s="31" t="s">
        <v>16</v>
      </c>
      <c r="C16" s="47">
        <v>102.2</v>
      </c>
      <c r="D16" s="75"/>
      <c r="E16" s="75"/>
      <c r="F16" s="75"/>
      <c r="G16" s="75"/>
      <c r="H16" s="10"/>
      <c r="I16" s="10"/>
      <c r="J16" s="10"/>
      <c r="K16" s="8"/>
      <c r="L16" s="8"/>
      <c r="M16" s="8"/>
    </row>
    <row r="17" spans="1:13" ht="17.25" customHeight="1" thickBot="1">
      <c r="A17" s="16" t="s">
        <v>17</v>
      </c>
      <c r="B17" s="15" t="s">
        <v>64</v>
      </c>
      <c r="C17" s="69">
        <f>C18+C20+C21+C22+C26+C30+C23+C27+C29+C28+C25</f>
        <v>36067.200000000004</v>
      </c>
      <c r="D17" s="69">
        <f>D18+D20+D21+D22+D26+D30</f>
        <v>23369.500000000004</v>
      </c>
      <c r="E17" s="69">
        <f>E18+E20+E21+E22+E26+E30</f>
        <v>3159.2</v>
      </c>
      <c r="F17" s="69">
        <f>F18+F20+F21+F22+F26+F30</f>
        <v>654.376</v>
      </c>
      <c r="G17" s="69">
        <f>G18+G20+G21+G22+G26+G30</f>
        <v>28.9</v>
      </c>
      <c r="H17" s="10"/>
      <c r="I17" s="10"/>
      <c r="J17" s="11"/>
      <c r="K17" s="8"/>
      <c r="L17" s="8"/>
      <c r="M17" s="9"/>
    </row>
    <row r="18" spans="1:13" ht="20.25">
      <c r="A18" s="22" t="s">
        <v>18</v>
      </c>
      <c r="B18" s="23" t="s">
        <v>54</v>
      </c>
      <c r="C18" s="39">
        <v>24883.4</v>
      </c>
      <c r="D18" s="40">
        <v>21053.2</v>
      </c>
      <c r="E18" s="40">
        <v>2864.4</v>
      </c>
      <c r="F18" s="76">
        <v>641.5</v>
      </c>
      <c r="G18" s="77">
        <v>28.9</v>
      </c>
      <c r="H18" s="10"/>
      <c r="I18" s="10"/>
      <c r="J18" s="10"/>
      <c r="K18" s="8"/>
      <c r="L18" s="8"/>
      <c r="M18" s="8"/>
    </row>
    <row r="19" spans="1:13" ht="20.25">
      <c r="A19" s="32" t="s">
        <v>59</v>
      </c>
      <c r="B19" s="33"/>
      <c r="C19" s="78">
        <v>24761.4</v>
      </c>
      <c r="D19" s="79">
        <f>D18</f>
        <v>21053.2</v>
      </c>
      <c r="E19" s="80">
        <f>E18</f>
        <v>2864.4</v>
      </c>
      <c r="F19" s="81"/>
      <c r="G19" s="81"/>
      <c r="H19" s="10"/>
      <c r="I19" s="10"/>
      <c r="J19" s="10"/>
      <c r="K19" s="8"/>
      <c r="L19" s="8"/>
      <c r="M19" s="8"/>
    </row>
    <row r="20" spans="1:13" ht="30">
      <c r="A20" s="24" t="s">
        <v>19</v>
      </c>
      <c r="B20" s="25" t="s">
        <v>20</v>
      </c>
      <c r="C20" s="40">
        <v>799.5</v>
      </c>
      <c r="D20" s="68">
        <v>667.7</v>
      </c>
      <c r="E20" s="68">
        <v>104.1</v>
      </c>
      <c r="F20" s="82">
        <v>0.52</v>
      </c>
      <c r="G20" s="82"/>
      <c r="H20" s="10"/>
      <c r="I20" s="10"/>
      <c r="J20" s="10"/>
      <c r="K20" s="8"/>
      <c r="L20" s="9"/>
      <c r="M20" s="8"/>
    </row>
    <row r="21" spans="1:13" ht="15.75" customHeight="1">
      <c r="A21" s="24" t="s">
        <v>21</v>
      </c>
      <c r="B21" s="25" t="s">
        <v>22</v>
      </c>
      <c r="C21" s="40">
        <v>178.4</v>
      </c>
      <c r="D21" s="82">
        <v>156.7</v>
      </c>
      <c r="E21" s="82">
        <v>12.6</v>
      </c>
      <c r="F21" s="82">
        <v>0.015</v>
      </c>
      <c r="G21" s="82"/>
      <c r="H21" s="10"/>
      <c r="I21" s="10"/>
      <c r="J21" s="10"/>
      <c r="K21" s="8"/>
      <c r="L21" s="8"/>
      <c r="M21" s="8"/>
    </row>
    <row r="22" spans="1:13" ht="15" customHeight="1">
      <c r="A22" s="24" t="s">
        <v>23</v>
      </c>
      <c r="B22" s="25" t="s">
        <v>24</v>
      </c>
      <c r="C22" s="40">
        <v>1307.4</v>
      </c>
      <c r="D22" s="21">
        <v>1071</v>
      </c>
      <c r="E22" s="82">
        <v>117.4</v>
      </c>
      <c r="F22" s="83">
        <v>12.1</v>
      </c>
      <c r="G22" s="82"/>
      <c r="H22" s="10"/>
      <c r="I22" s="10"/>
      <c r="J22" s="10"/>
      <c r="K22" s="8"/>
      <c r="L22" s="8"/>
      <c r="M22" s="8"/>
    </row>
    <row r="23" spans="1:13" ht="15" customHeight="1">
      <c r="A23" s="28" t="s">
        <v>25</v>
      </c>
      <c r="B23" s="29" t="s">
        <v>26</v>
      </c>
      <c r="C23" s="40">
        <v>600</v>
      </c>
      <c r="D23" s="82"/>
      <c r="E23" s="82"/>
      <c r="F23" s="82"/>
      <c r="G23" s="82"/>
      <c r="H23" s="10"/>
      <c r="I23" s="10"/>
      <c r="J23" s="10"/>
      <c r="K23" s="8"/>
      <c r="L23" s="8"/>
      <c r="M23" s="8"/>
    </row>
    <row r="24" spans="1:13" ht="15" customHeight="1">
      <c r="A24" s="38"/>
      <c r="B24" s="29"/>
      <c r="C24" s="40">
        <v>0</v>
      </c>
      <c r="D24" s="82"/>
      <c r="E24" s="82"/>
      <c r="F24" s="82"/>
      <c r="G24" s="82"/>
      <c r="H24" s="10"/>
      <c r="I24" s="10"/>
      <c r="J24" s="10"/>
      <c r="K24" s="8"/>
      <c r="L24" s="8"/>
      <c r="M24" s="8"/>
    </row>
    <row r="25" spans="1:13" ht="33" customHeight="1">
      <c r="A25" s="45" t="s">
        <v>160</v>
      </c>
      <c r="B25" s="46" t="s">
        <v>161</v>
      </c>
      <c r="C25" s="40">
        <v>6</v>
      </c>
      <c r="D25" s="82"/>
      <c r="E25" s="82"/>
      <c r="F25" s="82"/>
      <c r="G25" s="82"/>
      <c r="H25" s="10"/>
      <c r="I25" s="10"/>
      <c r="J25" s="10"/>
      <c r="K25" s="8"/>
      <c r="L25" s="8"/>
      <c r="M25" s="8"/>
    </row>
    <row r="26" spans="1:13" ht="30">
      <c r="A26" s="24" t="s">
        <v>27</v>
      </c>
      <c r="B26" s="25" t="s">
        <v>28</v>
      </c>
      <c r="C26" s="40">
        <v>492.9</v>
      </c>
      <c r="D26" s="82">
        <v>420.9</v>
      </c>
      <c r="E26" s="82">
        <v>60.7</v>
      </c>
      <c r="F26" s="82">
        <v>0.241</v>
      </c>
      <c r="G26" s="82"/>
      <c r="H26" s="10"/>
      <c r="I26" s="10"/>
      <c r="J26" s="10"/>
      <c r="K26" s="8"/>
      <c r="L26" s="8"/>
      <c r="M26" s="8"/>
    </row>
    <row r="27" spans="1:13" ht="20.25">
      <c r="A27" s="28" t="s">
        <v>65</v>
      </c>
      <c r="B27" s="29" t="s">
        <v>66</v>
      </c>
      <c r="C27" s="40">
        <v>6</v>
      </c>
      <c r="D27" s="75"/>
      <c r="E27" s="75"/>
      <c r="F27" s="75"/>
      <c r="G27" s="75"/>
      <c r="H27" s="10"/>
      <c r="I27" s="10"/>
      <c r="J27" s="10"/>
      <c r="K27" s="8"/>
      <c r="L27" s="8"/>
      <c r="M27" s="8"/>
    </row>
    <row r="28" spans="1:13" ht="42.75">
      <c r="A28" s="38">
        <v>130201</v>
      </c>
      <c r="B28" s="29" t="s">
        <v>74</v>
      </c>
      <c r="C28" s="40">
        <v>8</v>
      </c>
      <c r="D28" s="75"/>
      <c r="E28" s="75"/>
      <c r="F28" s="75"/>
      <c r="G28" s="75"/>
      <c r="H28" s="10"/>
      <c r="I28" s="10"/>
      <c r="J28" s="10"/>
      <c r="K28" s="8"/>
      <c r="L28" s="8"/>
      <c r="M28" s="8"/>
    </row>
    <row r="29" spans="1:13" ht="30">
      <c r="A29" s="24" t="s">
        <v>50</v>
      </c>
      <c r="B29" s="25" t="s">
        <v>51</v>
      </c>
      <c r="C29" s="40">
        <v>62.4</v>
      </c>
      <c r="D29" s="75"/>
      <c r="E29" s="75"/>
      <c r="F29" s="75"/>
      <c r="G29" s="75"/>
      <c r="H29" s="10"/>
      <c r="I29" s="10"/>
      <c r="J29" s="10"/>
      <c r="K29" s="8"/>
      <c r="L29" s="8"/>
      <c r="M29" s="8"/>
    </row>
    <row r="30" spans="1:13" ht="21" thickBot="1">
      <c r="A30" s="30" t="s">
        <v>29</v>
      </c>
      <c r="B30" s="31" t="s">
        <v>60</v>
      </c>
      <c r="C30" s="41">
        <v>7723.2</v>
      </c>
      <c r="D30" s="84"/>
      <c r="E30" s="84"/>
      <c r="F30" s="84"/>
      <c r="G30" s="84"/>
      <c r="H30" s="12"/>
      <c r="I30" s="10"/>
      <c r="J30" s="10"/>
      <c r="K30" s="8"/>
      <c r="L30" s="8"/>
      <c r="M30" s="8"/>
    </row>
    <row r="31" spans="1:13" ht="33" thickBot="1">
      <c r="A31" s="16" t="s">
        <v>31</v>
      </c>
      <c r="B31" s="34" t="s">
        <v>53</v>
      </c>
      <c r="C31" s="85">
        <v>44435.6</v>
      </c>
      <c r="D31" s="86">
        <f>SUM(D33:D35)</f>
        <v>1744.1</v>
      </c>
      <c r="E31" s="69">
        <f>SUM(E33:E35)</f>
        <v>97.9</v>
      </c>
      <c r="F31" s="69">
        <v>236.9</v>
      </c>
      <c r="G31" s="69">
        <f>SUM(G33:G35)</f>
        <v>6</v>
      </c>
      <c r="H31" s="10"/>
      <c r="I31" s="10"/>
      <c r="J31" s="10"/>
      <c r="K31" s="8"/>
      <c r="L31" s="8"/>
      <c r="M31" s="8"/>
    </row>
    <row r="32" spans="1:13" ht="20.25">
      <c r="A32" s="35"/>
      <c r="B32" s="36" t="s">
        <v>38</v>
      </c>
      <c r="C32" s="77"/>
      <c r="D32" s="77"/>
      <c r="E32" s="77"/>
      <c r="F32" s="77"/>
      <c r="G32" s="77"/>
      <c r="H32" s="10"/>
      <c r="I32" s="10"/>
      <c r="J32" s="10"/>
      <c r="K32" s="8"/>
      <c r="L32" s="8"/>
      <c r="M32" s="8"/>
    </row>
    <row r="33" spans="1:13" ht="30">
      <c r="A33" s="24" t="s">
        <v>32</v>
      </c>
      <c r="B33" s="25" t="s">
        <v>33</v>
      </c>
      <c r="C33" s="40">
        <v>74.5</v>
      </c>
      <c r="D33" s="83">
        <v>69</v>
      </c>
      <c r="E33" s="83">
        <v>1.9</v>
      </c>
      <c r="F33" s="83"/>
      <c r="G33" s="83"/>
      <c r="H33" s="10"/>
      <c r="I33" s="10"/>
      <c r="J33" s="10"/>
      <c r="K33" s="8"/>
      <c r="L33" s="8"/>
      <c r="M33" s="8"/>
    </row>
    <row r="34" spans="1:13" ht="30">
      <c r="A34" s="24" t="s">
        <v>34</v>
      </c>
      <c r="B34" s="25" t="s">
        <v>35</v>
      </c>
      <c r="C34" s="40">
        <v>1809.4</v>
      </c>
      <c r="D34" s="68">
        <v>1540</v>
      </c>
      <c r="E34" s="83">
        <v>92</v>
      </c>
      <c r="F34" s="83">
        <v>208.8</v>
      </c>
      <c r="G34" s="83">
        <v>6</v>
      </c>
      <c r="H34" s="10"/>
      <c r="I34" s="10"/>
      <c r="J34" s="10"/>
      <c r="K34" s="8"/>
      <c r="L34" s="8"/>
      <c r="M34" s="8"/>
    </row>
    <row r="35" spans="1:13" ht="30">
      <c r="A35" s="30" t="s">
        <v>36</v>
      </c>
      <c r="B35" s="31" t="s">
        <v>37</v>
      </c>
      <c r="C35" s="40">
        <v>172.5</v>
      </c>
      <c r="D35" s="84">
        <v>135.1</v>
      </c>
      <c r="E35" s="84">
        <v>4</v>
      </c>
      <c r="F35" s="84"/>
      <c r="G35" s="84"/>
      <c r="H35" s="10"/>
      <c r="I35" s="10"/>
      <c r="J35" s="10"/>
      <c r="K35" s="8"/>
      <c r="L35" s="8"/>
      <c r="M35" s="8"/>
    </row>
    <row r="36" spans="1:13" ht="30.75" thickBot="1">
      <c r="A36" s="19" t="s">
        <v>67</v>
      </c>
      <c r="B36" s="20" t="s">
        <v>68</v>
      </c>
      <c r="C36" s="40">
        <v>32.4</v>
      </c>
      <c r="D36" s="83"/>
      <c r="E36" s="83"/>
      <c r="F36" s="83"/>
      <c r="G36" s="83"/>
      <c r="H36" s="10"/>
      <c r="I36" s="10"/>
      <c r="J36" s="10"/>
      <c r="K36" s="8"/>
      <c r="L36" s="8"/>
      <c r="M36" s="8"/>
    </row>
    <row r="37" spans="1:13" ht="21" thickBot="1">
      <c r="A37" s="16" t="s">
        <v>39</v>
      </c>
      <c r="B37" s="15" t="s">
        <v>63</v>
      </c>
      <c r="C37" s="69">
        <f>SUM(C38:C43)</f>
        <v>3060.9000000000005</v>
      </c>
      <c r="D37" s="87">
        <f>SUM(D38:D43)</f>
        <v>1919.6</v>
      </c>
      <c r="E37" s="87">
        <f>SUM(E38:E43)</f>
        <v>189.2</v>
      </c>
      <c r="F37" s="87">
        <f>SUM(F38:F43)</f>
        <v>71.67200000000001</v>
      </c>
      <c r="G37" s="87">
        <f>SUM(G38:G43)</f>
        <v>15.9</v>
      </c>
      <c r="H37" s="10"/>
      <c r="I37" s="10"/>
      <c r="J37" s="10"/>
      <c r="K37" s="8"/>
      <c r="L37" s="8"/>
      <c r="M37" s="8"/>
    </row>
    <row r="38" spans="1:13" ht="20.25">
      <c r="A38" s="22" t="s">
        <v>40</v>
      </c>
      <c r="B38" s="23" t="s">
        <v>41</v>
      </c>
      <c r="C38" s="40">
        <v>848.3</v>
      </c>
      <c r="D38" s="68">
        <v>783</v>
      </c>
      <c r="E38" s="77">
        <v>60</v>
      </c>
      <c r="F38" s="77">
        <v>14.9</v>
      </c>
      <c r="G38" s="77">
        <v>14.9</v>
      </c>
      <c r="H38" s="10"/>
      <c r="I38" s="10"/>
      <c r="J38" s="10"/>
      <c r="K38" s="8"/>
      <c r="L38" s="8"/>
      <c r="M38" s="8"/>
    </row>
    <row r="39" spans="1:12" ht="20.25">
      <c r="A39" s="24" t="s">
        <v>42</v>
      </c>
      <c r="B39" s="25" t="s">
        <v>43</v>
      </c>
      <c r="C39" s="40">
        <v>206.9</v>
      </c>
      <c r="D39" s="88">
        <v>176.9</v>
      </c>
      <c r="E39" s="83">
        <v>26.3</v>
      </c>
      <c r="F39" s="83">
        <v>1</v>
      </c>
      <c r="G39" s="83">
        <v>1</v>
      </c>
      <c r="H39" s="10"/>
      <c r="I39" s="10"/>
      <c r="J39" s="10"/>
      <c r="K39" s="3"/>
      <c r="L39" s="3"/>
    </row>
    <row r="40" spans="1:12" ht="29.25">
      <c r="A40" s="24" t="s">
        <v>44</v>
      </c>
      <c r="B40" s="25" t="s">
        <v>45</v>
      </c>
      <c r="C40" s="40">
        <v>498.6</v>
      </c>
      <c r="D40" s="89">
        <v>421.9</v>
      </c>
      <c r="E40" s="90">
        <v>69.1</v>
      </c>
      <c r="F40" s="91">
        <v>12.472</v>
      </c>
      <c r="G40" s="90"/>
      <c r="H40" s="2"/>
      <c r="I40" s="2"/>
      <c r="J40" s="3"/>
      <c r="K40" s="3"/>
      <c r="L40" s="3"/>
    </row>
    <row r="41" spans="1:13" ht="15.75">
      <c r="A41" s="24" t="s">
        <v>46</v>
      </c>
      <c r="B41" s="25" t="s">
        <v>47</v>
      </c>
      <c r="C41" s="40">
        <v>441.9</v>
      </c>
      <c r="D41" s="89">
        <v>418.4</v>
      </c>
      <c r="E41" s="91">
        <v>21.5</v>
      </c>
      <c r="F41" s="91">
        <v>40.1</v>
      </c>
      <c r="G41" s="91"/>
      <c r="H41" s="2"/>
      <c r="I41" s="2"/>
      <c r="J41" s="3"/>
      <c r="K41" s="3"/>
      <c r="L41" s="3"/>
      <c r="M41" s="3"/>
    </row>
    <row r="42" spans="1:12" ht="15.75">
      <c r="A42" s="24" t="s">
        <v>48</v>
      </c>
      <c r="B42" s="25" t="s">
        <v>49</v>
      </c>
      <c r="C42" s="40">
        <v>138.4</v>
      </c>
      <c r="D42" s="89">
        <v>119.4</v>
      </c>
      <c r="E42" s="91">
        <v>12.3</v>
      </c>
      <c r="F42" s="91">
        <v>3.2</v>
      </c>
      <c r="G42" s="91"/>
      <c r="H42" s="2"/>
      <c r="I42" s="2"/>
      <c r="J42" s="3"/>
      <c r="K42" s="3"/>
      <c r="L42" s="3"/>
    </row>
    <row r="43" spans="1:12" ht="15.75">
      <c r="A43" s="30" t="s">
        <v>29</v>
      </c>
      <c r="B43" s="31" t="s">
        <v>30</v>
      </c>
      <c r="C43" s="40">
        <v>926.8</v>
      </c>
      <c r="D43" s="89"/>
      <c r="E43" s="90"/>
      <c r="F43" s="90"/>
      <c r="G43" s="90"/>
      <c r="H43" s="2"/>
      <c r="I43" s="2"/>
      <c r="J43" s="3"/>
      <c r="K43" s="3"/>
      <c r="L43" s="3"/>
    </row>
    <row r="44" spans="1:12" ht="36">
      <c r="A44" s="48" t="s">
        <v>162</v>
      </c>
      <c r="B44" s="49" t="s">
        <v>163</v>
      </c>
      <c r="C44" s="52">
        <f>C45</f>
        <v>59.3</v>
      </c>
      <c r="D44" s="52">
        <f>D45</f>
        <v>0</v>
      </c>
      <c r="E44" s="52">
        <f>E45</f>
        <v>0</v>
      </c>
      <c r="F44" s="52">
        <f>F45</f>
        <v>0</v>
      </c>
      <c r="G44" s="52">
        <f>G45</f>
        <v>0</v>
      </c>
      <c r="H44" s="2"/>
      <c r="I44" s="2"/>
      <c r="J44" s="3"/>
      <c r="K44" s="3"/>
      <c r="L44" s="3"/>
    </row>
    <row r="45" spans="1:12" ht="16.5" thickBot="1">
      <c r="A45" s="50" t="s">
        <v>29</v>
      </c>
      <c r="B45" s="51" t="s">
        <v>30</v>
      </c>
      <c r="C45" s="41">
        <v>59.3</v>
      </c>
      <c r="D45" s="92"/>
      <c r="E45" s="92"/>
      <c r="F45" s="92"/>
      <c r="G45" s="92"/>
      <c r="H45" s="2"/>
      <c r="I45" s="2"/>
      <c r="J45" s="3"/>
      <c r="K45" s="3"/>
      <c r="L45" s="3"/>
    </row>
    <row r="46" spans="1:9" ht="23.25" customHeight="1" thickBot="1">
      <c r="A46" s="37" t="s">
        <v>52</v>
      </c>
      <c r="B46" s="34"/>
      <c r="C46" s="93">
        <f>C6+C8+C17+C31+C37+C44</f>
        <v>97667.59999999999</v>
      </c>
      <c r="D46" s="94">
        <f>D6+D8+D17+D31+D37</f>
        <v>34082</v>
      </c>
      <c r="E46" s="94">
        <f>E6+E8+E17+E31+E37</f>
        <v>4594.399999999999</v>
      </c>
      <c r="F46" s="94">
        <f>F6+F8+F17+F31+F37</f>
        <v>1435.548</v>
      </c>
      <c r="G46" s="95">
        <f>G6+G8+G17+G31+G37</f>
        <v>169.9</v>
      </c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 t="s">
        <v>69</v>
      </c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327" spans="2:16" ht="15">
      <c r="B327" t="s">
        <v>75</v>
      </c>
      <c r="C327">
        <v>412000</v>
      </c>
      <c r="D327">
        <v>412000</v>
      </c>
      <c r="E327">
        <v>93265.48</v>
      </c>
      <c r="F327">
        <v>93265.48</v>
      </c>
      <c r="G327">
        <v>0</v>
      </c>
      <c r="H327">
        <v>93265.48</v>
      </c>
      <c r="I327">
        <v>0</v>
      </c>
      <c r="J327">
        <v>0</v>
      </c>
      <c r="K327">
        <f aca="true" t="shared" si="0" ref="K327:K390">E327-F327</f>
        <v>0</v>
      </c>
      <c r="L327">
        <f aca="true" t="shared" si="1" ref="L327:L390">D327-F327</f>
        <v>318734.52</v>
      </c>
      <c r="M327">
        <f aca="true" t="shared" si="2" ref="M327:M390">IF(E327=0,0,(F327/E327)*100)</f>
        <v>100</v>
      </c>
      <c r="N327">
        <f aca="true" t="shared" si="3" ref="N327:N390">D327-H327</f>
        <v>318734.52</v>
      </c>
      <c r="O327">
        <f aca="true" t="shared" si="4" ref="O327:O390">E327-H327</f>
        <v>0</v>
      </c>
      <c r="P327">
        <f aca="true" t="shared" si="5" ref="P327:P390">IF(E327=0,0,(H327/E327)*100)</f>
        <v>100</v>
      </c>
    </row>
    <row r="328" spans="1:16" ht="15">
      <c r="A328" s="42" t="s">
        <v>76</v>
      </c>
      <c r="B328" t="s">
        <v>77</v>
      </c>
      <c r="C328">
        <v>412000</v>
      </c>
      <c r="D328">
        <v>412000</v>
      </c>
      <c r="E328">
        <v>93265.48</v>
      </c>
      <c r="F328">
        <v>93265.48</v>
      </c>
      <c r="G328">
        <v>0</v>
      </c>
      <c r="H328">
        <v>93265.48</v>
      </c>
      <c r="I328">
        <v>0</v>
      </c>
      <c r="J328">
        <v>0</v>
      </c>
      <c r="K328">
        <f t="shared" si="0"/>
        <v>0</v>
      </c>
      <c r="L328">
        <f t="shared" si="1"/>
        <v>318734.52</v>
      </c>
      <c r="M328">
        <f t="shared" si="2"/>
        <v>100</v>
      </c>
      <c r="N328">
        <f t="shared" si="3"/>
        <v>318734.52</v>
      </c>
      <c r="O328">
        <f t="shared" si="4"/>
        <v>0</v>
      </c>
      <c r="P328">
        <f t="shared" si="5"/>
        <v>100</v>
      </c>
    </row>
    <row r="329" spans="1:16" ht="15">
      <c r="A329" s="44" t="s">
        <v>78</v>
      </c>
      <c r="B329" s="43" t="s">
        <v>79</v>
      </c>
      <c r="C329" s="43">
        <v>300000</v>
      </c>
      <c r="D329" s="43">
        <v>300000</v>
      </c>
      <c r="E329" s="43">
        <v>89855.4</v>
      </c>
      <c r="F329" s="43">
        <v>89855.4</v>
      </c>
      <c r="G329" s="43">
        <v>0</v>
      </c>
      <c r="H329" s="43">
        <v>89725.4</v>
      </c>
      <c r="I329" s="43">
        <v>130</v>
      </c>
      <c r="J329" s="43">
        <v>0</v>
      </c>
      <c r="K329" s="43">
        <f t="shared" si="0"/>
        <v>0</v>
      </c>
      <c r="L329" s="43">
        <f t="shared" si="1"/>
        <v>210144.6</v>
      </c>
      <c r="M329" s="43">
        <f t="shared" si="2"/>
        <v>100</v>
      </c>
      <c r="N329" s="43">
        <f t="shared" si="3"/>
        <v>210274.6</v>
      </c>
      <c r="O329" s="43">
        <f t="shared" si="4"/>
        <v>130</v>
      </c>
      <c r="P329" s="43">
        <f t="shared" si="5"/>
        <v>99.85532310801577</v>
      </c>
    </row>
    <row r="330" spans="1:16" ht="15">
      <c r="A330" s="42" t="s">
        <v>80</v>
      </c>
      <c r="B330" t="s">
        <v>81</v>
      </c>
      <c r="C330">
        <v>300000</v>
      </c>
      <c r="D330">
        <v>300000</v>
      </c>
      <c r="E330">
        <v>89855.4</v>
      </c>
      <c r="F330">
        <v>89855.4</v>
      </c>
      <c r="G330">
        <v>0</v>
      </c>
      <c r="H330">
        <v>89725.4</v>
      </c>
      <c r="I330">
        <v>130</v>
      </c>
      <c r="J330">
        <v>0</v>
      </c>
      <c r="K330">
        <f t="shared" si="0"/>
        <v>0</v>
      </c>
      <c r="L330">
        <f t="shared" si="1"/>
        <v>210144.6</v>
      </c>
      <c r="M330">
        <f t="shared" si="2"/>
        <v>100</v>
      </c>
      <c r="N330">
        <f t="shared" si="3"/>
        <v>210274.6</v>
      </c>
      <c r="O330">
        <f t="shared" si="4"/>
        <v>130</v>
      </c>
      <c r="P330">
        <f t="shared" si="5"/>
        <v>99.85532310801577</v>
      </c>
    </row>
    <row r="331" spans="1:16" ht="15">
      <c r="A331" s="42" t="s">
        <v>82</v>
      </c>
      <c r="B331" t="s">
        <v>75</v>
      </c>
      <c r="C331">
        <v>300000</v>
      </c>
      <c r="D331">
        <v>300000</v>
      </c>
      <c r="E331">
        <v>89855.4</v>
      </c>
      <c r="F331">
        <v>89855.4</v>
      </c>
      <c r="G331">
        <v>0</v>
      </c>
      <c r="H331">
        <v>89725.4</v>
      </c>
      <c r="I331">
        <v>130</v>
      </c>
      <c r="J331">
        <v>0</v>
      </c>
      <c r="K331">
        <f t="shared" si="0"/>
        <v>0</v>
      </c>
      <c r="L331">
        <f t="shared" si="1"/>
        <v>210144.6</v>
      </c>
      <c r="M331">
        <f t="shared" si="2"/>
        <v>100</v>
      </c>
      <c r="N331">
        <f t="shared" si="3"/>
        <v>210274.6</v>
      </c>
      <c r="O331">
        <f t="shared" si="4"/>
        <v>130</v>
      </c>
      <c r="P331">
        <f t="shared" si="5"/>
        <v>99.85532310801577</v>
      </c>
    </row>
    <row r="332" spans="1:16" ht="15">
      <c r="A332" s="42" t="s">
        <v>76</v>
      </c>
      <c r="B332" t="s">
        <v>77</v>
      </c>
      <c r="C332">
        <v>300000</v>
      </c>
      <c r="D332">
        <v>300000</v>
      </c>
      <c r="E332">
        <v>89855.4</v>
      </c>
      <c r="F332">
        <v>89855.4</v>
      </c>
      <c r="G332">
        <v>0</v>
      </c>
      <c r="H332">
        <v>89725.4</v>
      </c>
      <c r="I332">
        <v>130</v>
      </c>
      <c r="J332">
        <v>0</v>
      </c>
      <c r="K332">
        <f t="shared" si="0"/>
        <v>0</v>
      </c>
      <c r="L332">
        <f t="shared" si="1"/>
        <v>210144.6</v>
      </c>
      <c r="M332">
        <f t="shared" si="2"/>
        <v>100</v>
      </c>
      <c r="N332">
        <f t="shared" si="3"/>
        <v>210274.6</v>
      </c>
      <c r="O332">
        <f t="shared" si="4"/>
        <v>130</v>
      </c>
      <c r="P332">
        <f t="shared" si="5"/>
        <v>99.85532310801577</v>
      </c>
    </row>
    <row r="333" spans="1:16" ht="15">
      <c r="A333" s="44" t="s">
        <v>83</v>
      </c>
      <c r="B333" s="43" t="s">
        <v>84</v>
      </c>
      <c r="C333" s="43">
        <v>21000000</v>
      </c>
      <c r="D333" s="43">
        <v>21000000</v>
      </c>
      <c r="E333" s="43">
        <v>6940332.2</v>
      </c>
      <c r="F333" s="43">
        <v>6940332.2</v>
      </c>
      <c r="G333" s="43">
        <v>0</v>
      </c>
      <c r="H333" s="43">
        <v>6938755.53</v>
      </c>
      <c r="I333" s="43">
        <v>1576.67</v>
      </c>
      <c r="J333" s="43">
        <v>0</v>
      </c>
      <c r="K333" s="43">
        <f t="shared" si="0"/>
        <v>0</v>
      </c>
      <c r="L333" s="43">
        <f t="shared" si="1"/>
        <v>14059667.8</v>
      </c>
      <c r="M333" s="43">
        <f t="shared" si="2"/>
        <v>100</v>
      </c>
      <c r="N333" s="43">
        <f t="shared" si="3"/>
        <v>14061244.469999999</v>
      </c>
      <c r="O333" s="43">
        <f t="shared" si="4"/>
        <v>1576.6699999999255</v>
      </c>
      <c r="P333" s="43">
        <f t="shared" si="5"/>
        <v>99.97728249953222</v>
      </c>
    </row>
    <row r="334" spans="1:16" ht="15">
      <c r="A334" s="42" t="s">
        <v>80</v>
      </c>
      <c r="B334" t="s">
        <v>81</v>
      </c>
      <c r="C334">
        <v>21000000</v>
      </c>
      <c r="D334">
        <v>21000000</v>
      </c>
      <c r="E334">
        <v>6940332.2</v>
      </c>
      <c r="F334">
        <v>6940332.2</v>
      </c>
      <c r="G334">
        <v>0</v>
      </c>
      <c r="H334">
        <v>6938755.53</v>
      </c>
      <c r="I334">
        <v>1576.67</v>
      </c>
      <c r="J334">
        <v>0</v>
      </c>
      <c r="K334">
        <f t="shared" si="0"/>
        <v>0</v>
      </c>
      <c r="L334">
        <f t="shared" si="1"/>
        <v>14059667.8</v>
      </c>
      <c r="M334">
        <f t="shared" si="2"/>
        <v>100</v>
      </c>
      <c r="N334">
        <f t="shared" si="3"/>
        <v>14061244.469999999</v>
      </c>
      <c r="O334">
        <f t="shared" si="4"/>
        <v>1576.6699999999255</v>
      </c>
      <c r="P334">
        <f t="shared" si="5"/>
        <v>99.97728249953222</v>
      </c>
    </row>
    <row r="335" spans="1:16" ht="15">
      <c r="A335" s="42" t="s">
        <v>82</v>
      </c>
      <c r="B335" t="s">
        <v>75</v>
      </c>
      <c r="C335">
        <v>21000000</v>
      </c>
      <c r="D335">
        <v>21000000</v>
      </c>
      <c r="E335">
        <v>6940332.2</v>
      </c>
      <c r="F335">
        <v>6940332.2</v>
      </c>
      <c r="G335">
        <v>0</v>
      </c>
      <c r="H335">
        <v>6938755.53</v>
      </c>
      <c r="I335">
        <v>1576.67</v>
      </c>
      <c r="J335">
        <v>0</v>
      </c>
      <c r="K335">
        <f t="shared" si="0"/>
        <v>0</v>
      </c>
      <c r="L335">
        <f t="shared" si="1"/>
        <v>14059667.8</v>
      </c>
      <c r="M335">
        <f t="shared" si="2"/>
        <v>100</v>
      </c>
      <c r="N335">
        <f t="shared" si="3"/>
        <v>14061244.469999999</v>
      </c>
      <c r="O335">
        <f t="shared" si="4"/>
        <v>1576.6699999999255</v>
      </c>
      <c r="P335">
        <f t="shared" si="5"/>
        <v>99.97728249953222</v>
      </c>
    </row>
    <row r="336" spans="1:16" ht="15">
      <c r="A336" s="42" t="s">
        <v>76</v>
      </c>
      <c r="B336" t="s">
        <v>77</v>
      </c>
      <c r="C336">
        <v>21000000</v>
      </c>
      <c r="D336">
        <v>21000000</v>
      </c>
      <c r="E336">
        <v>6940332.2</v>
      </c>
      <c r="F336">
        <v>6940332.2</v>
      </c>
      <c r="G336">
        <v>0</v>
      </c>
      <c r="H336">
        <v>6938755.53</v>
      </c>
      <c r="I336">
        <v>1576.67</v>
      </c>
      <c r="J336">
        <v>0</v>
      </c>
      <c r="K336">
        <f t="shared" si="0"/>
        <v>0</v>
      </c>
      <c r="L336">
        <f t="shared" si="1"/>
        <v>14059667.8</v>
      </c>
      <c r="M336">
        <f t="shared" si="2"/>
        <v>100</v>
      </c>
      <c r="N336">
        <f t="shared" si="3"/>
        <v>14061244.469999999</v>
      </c>
      <c r="O336">
        <f t="shared" si="4"/>
        <v>1576.6699999999255</v>
      </c>
      <c r="P336">
        <f t="shared" si="5"/>
        <v>99.97728249953222</v>
      </c>
    </row>
    <row r="337" spans="1:16" ht="15">
      <c r="A337" s="44" t="s">
        <v>85</v>
      </c>
      <c r="B337" s="43" t="s">
        <v>86</v>
      </c>
      <c r="C337" s="43">
        <v>2730500</v>
      </c>
      <c r="D337" s="43">
        <v>2730500</v>
      </c>
      <c r="E337" s="43">
        <v>904460.91</v>
      </c>
      <c r="F337" s="43">
        <v>904460.91</v>
      </c>
      <c r="G337" s="43">
        <v>0</v>
      </c>
      <c r="H337" s="43">
        <v>904460.91</v>
      </c>
      <c r="I337" s="43">
        <v>0</v>
      </c>
      <c r="J337" s="43">
        <v>0</v>
      </c>
      <c r="K337" s="43">
        <f t="shared" si="0"/>
        <v>0</v>
      </c>
      <c r="L337" s="43">
        <f t="shared" si="1"/>
        <v>1826039.0899999999</v>
      </c>
      <c r="M337" s="43">
        <f t="shared" si="2"/>
        <v>100</v>
      </c>
      <c r="N337" s="43">
        <f t="shared" si="3"/>
        <v>1826039.0899999999</v>
      </c>
      <c r="O337" s="43">
        <f t="shared" si="4"/>
        <v>0</v>
      </c>
      <c r="P337" s="43">
        <f t="shared" si="5"/>
        <v>100</v>
      </c>
    </row>
    <row r="338" spans="1:16" ht="15">
      <c r="A338" s="42" t="s">
        <v>80</v>
      </c>
      <c r="B338" t="s">
        <v>81</v>
      </c>
      <c r="C338">
        <v>2730500</v>
      </c>
      <c r="D338">
        <v>2730500</v>
      </c>
      <c r="E338">
        <v>904460.91</v>
      </c>
      <c r="F338">
        <v>904460.91</v>
      </c>
      <c r="G338">
        <v>0</v>
      </c>
      <c r="H338">
        <v>904460.91</v>
      </c>
      <c r="I338">
        <v>0</v>
      </c>
      <c r="J338">
        <v>0</v>
      </c>
      <c r="K338">
        <f t="shared" si="0"/>
        <v>0</v>
      </c>
      <c r="L338">
        <f t="shared" si="1"/>
        <v>1826039.0899999999</v>
      </c>
      <c r="M338">
        <f t="shared" si="2"/>
        <v>100</v>
      </c>
      <c r="N338">
        <f t="shared" si="3"/>
        <v>1826039.0899999999</v>
      </c>
      <c r="O338">
        <f t="shared" si="4"/>
        <v>0</v>
      </c>
      <c r="P338">
        <f t="shared" si="5"/>
        <v>100</v>
      </c>
    </row>
    <row r="339" spans="1:16" ht="15">
      <c r="A339" s="42" t="s">
        <v>82</v>
      </c>
      <c r="B339" t="s">
        <v>75</v>
      </c>
      <c r="C339">
        <v>2730500</v>
      </c>
      <c r="D339">
        <v>2730500</v>
      </c>
      <c r="E339">
        <v>904460.91</v>
      </c>
      <c r="F339">
        <v>904460.91</v>
      </c>
      <c r="G339">
        <v>0</v>
      </c>
      <c r="H339">
        <v>904460.91</v>
      </c>
      <c r="I339">
        <v>0</v>
      </c>
      <c r="J339">
        <v>0</v>
      </c>
      <c r="K339">
        <f t="shared" si="0"/>
        <v>0</v>
      </c>
      <c r="L339">
        <f t="shared" si="1"/>
        <v>1826039.0899999999</v>
      </c>
      <c r="M339">
        <f t="shared" si="2"/>
        <v>100</v>
      </c>
      <c r="N339">
        <f t="shared" si="3"/>
        <v>1826039.0899999999</v>
      </c>
      <c r="O339">
        <f t="shared" si="4"/>
        <v>0</v>
      </c>
      <c r="P339">
        <f t="shared" si="5"/>
        <v>100</v>
      </c>
    </row>
    <row r="340" spans="1:16" ht="15">
      <c r="A340" s="42" t="s">
        <v>76</v>
      </c>
      <c r="B340" t="s">
        <v>77</v>
      </c>
      <c r="C340">
        <v>2730500</v>
      </c>
      <c r="D340">
        <v>2730500</v>
      </c>
      <c r="E340">
        <v>904460.91</v>
      </c>
      <c r="F340">
        <v>904460.91</v>
      </c>
      <c r="G340">
        <v>0</v>
      </c>
      <c r="H340">
        <v>904460.91</v>
      </c>
      <c r="I340">
        <v>0</v>
      </c>
      <c r="J340">
        <v>0</v>
      </c>
      <c r="K340">
        <f t="shared" si="0"/>
        <v>0</v>
      </c>
      <c r="L340">
        <f t="shared" si="1"/>
        <v>1826039.0899999999</v>
      </c>
      <c r="M340">
        <f t="shared" si="2"/>
        <v>100</v>
      </c>
      <c r="N340">
        <f t="shared" si="3"/>
        <v>1826039.0899999999</v>
      </c>
      <c r="O340">
        <f t="shared" si="4"/>
        <v>0</v>
      </c>
      <c r="P340">
        <f t="shared" si="5"/>
        <v>100</v>
      </c>
    </row>
    <row r="341" spans="1:16" ht="15">
      <c r="A341" s="44" t="s">
        <v>87</v>
      </c>
      <c r="B341" s="43" t="s">
        <v>88</v>
      </c>
      <c r="C341" s="43">
        <v>6900000</v>
      </c>
      <c r="D341" s="43">
        <v>6900000</v>
      </c>
      <c r="E341" s="43">
        <v>2345220.42</v>
      </c>
      <c r="F341" s="43">
        <v>2345220.42</v>
      </c>
      <c r="G341" s="43">
        <v>0</v>
      </c>
      <c r="H341" s="43">
        <v>2344139.22</v>
      </c>
      <c r="I341" s="43">
        <v>1081.2</v>
      </c>
      <c r="J341" s="43">
        <v>0</v>
      </c>
      <c r="K341" s="43">
        <f t="shared" si="0"/>
        <v>0</v>
      </c>
      <c r="L341" s="43">
        <f t="shared" si="1"/>
        <v>4554779.58</v>
      </c>
      <c r="M341" s="43">
        <f t="shared" si="2"/>
        <v>100</v>
      </c>
      <c r="N341" s="43">
        <f t="shared" si="3"/>
        <v>4555860.779999999</v>
      </c>
      <c r="O341" s="43">
        <f t="shared" si="4"/>
        <v>1081.1999999997206</v>
      </c>
      <c r="P341" s="43">
        <f t="shared" si="5"/>
        <v>99.9538977236093</v>
      </c>
    </row>
    <row r="342" spans="1:16" ht="15">
      <c r="A342" s="42" t="s">
        <v>80</v>
      </c>
      <c r="B342" t="s">
        <v>81</v>
      </c>
      <c r="C342">
        <v>6900000</v>
      </c>
      <c r="D342">
        <v>6900000</v>
      </c>
      <c r="E342">
        <v>2345220.42</v>
      </c>
      <c r="F342">
        <v>2345220.42</v>
      </c>
      <c r="G342">
        <v>0</v>
      </c>
      <c r="H342">
        <v>2344139.22</v>
      </c>
      <c r="I342">
        <v>1081.2</v>
      </c>
      <c r="J342">
        <v>0</v>
      </c>
      <c r="K342">
        <f t="shared" si="0"/>
        <v>0</v>
      </c>
      <c r="L342">
        <f t="shared" si="1"/>
        <v>4554779.58</v>
      </c>
      <c r="M342">
        <f t="shared" si="2"/>
        <v>100</v>
      </c>
      <c r="N342">
        <f t="shared" si="3"/>
        <v>4555860.779999999</v>
      </c>
      <c r="O342">
        <f t="shared" si="4"/>
        <v>1081.1999999997206</v>
      </c>
      <c r="P342">
        <f t="shared" si="5"/>
        <v>99.9538977236093</v>
      </c>
    </row>
    <row r="343" spans="1:16" ht="15">
      <c r="A343" s="42" t="s">
        <v>82</v>
      </c>
      <c r="B343" t="s">
        <v>75</v>
      </c>
      <c r="C343">
        <v>6900000</v>
      </c>
      <c r="D343">
        <v>6900000</v>
      </c>
      <c r="E343">
        <v>2345220.42</v>
      </c>
      <c r="F343">
        <v>2345220.42</v>
      </c>
      <c r="G343">
        <v>0</v>
      </c>
      <c r="H343">
        <v>2344139.22</v>
      </c>
      <c r="I343">
        <v>1081.2</v>
      </c>
      <c r="J343">
        <v>0</v>
      </c>
      <c r="K343">
        <f t="shared" si="0"/>
        <v>0</v>
      </c>
      <c r="L343">
        <f t="shared" si="1"/>
        <v>4554779.58</v>
      </c>
      <c r="M343">
        <f t="shared" si="2"/>
        <v>100</v>
      </c>
      <c r="N343">
        <f t="shared" si="3"/>
        <v>4555860.779999999</v>
      </c>
      <c r="O343">
        <f t="shared" si="4"/>
        <v>1081.1999999997206</v>
      </c>
      <c r="P343">
        <f t="shared" si="5"/>
        <v>99.9538977236093</v>
      </c>
    </row>
    <row r="344" spans="1:16" ht="15">
      <c r="A344" s="42" t="s">
        <v>76</v>
      </c>
      <c r="B344" t="s">
        <v>77</v>
      </c>
      <c r="C344">
        <v>6900000</v>
      </c>
      <c r="D344">
        <v>6900000</v>
      </c>
      <c r="E344">
        <v>2345220.42</v>
      </c>
      <c r="F344">
        <v>2345220.42</v>
      </c>
      <c r="G344">
        <v>0</v>
      </c>
      <c r="H344">
        <v>2344139.22</v>
      </c>
      <c r="I344">
        <v>1081.2</v>
      </c>
      <c r="J344">
        <v>0</v>
      </c>
      <c r="K344">
        <f t="shared" si="0"/>
        <v>0</v>
      </c>
      <c r="L344">
        <f t="shared" si="1"/>
        <v>4554779.58</v>
      </c>
      <c r="M344">
        <f t="shared" si="2"/>
        <v>100</v>
      </c>
      <c r="N344">
        <f t="shared" si="3"/>
        <v>4555860.779999999</v>
      </c>
      <c r="O344">
        <f t="shared" si="4"/>
        <v>1081.1999999997206</v>
      </c>
      <c r="P344">
        <f t="shared" si="5"/>
        <v>99.9538977236093</v>
      </c>
    </row>
    <row r="345" spans="1:16" ht="15">
      <c r="A345" s="44" t="s">
        <v>89</v>
      </c>
      <c r="B345" s="43" t="s">
        <v>90</v>
      </c>
      <c r="C345" s="43">
        <v>890000</v>
      </c>
      <c r="D345" s="43">
        <v>890000</v>
      </c>
      <c r="E345" s="43">
        <v>325318.77</v>
      </c>
      <c r="F345" s="43">
        <v>325318.77</v>
      </c>
      <c r="G345" s="43">
        <v>0</v>
      </c>
      <c r="H345" s="43">
        <v>325318.77</v>
      </c>
      <c r="I345" s="43">
        <v>0</v>
      </c>
      <c r="J345" s="43">
        <v>0</v>
      </c>
      <c r="K345" s="43">
        <f t="shared" si="0"/>
        <v>0</v>
      </c>
      <c r="L345" s="43">
        <f t="shared" si="1"/>
        <v>564681.23</v>
      </c>
      <c r="M345" s="43">
        <f t="shared" si="2"/>
        <v>100</v>
      </c>
      <c r="N345" s="43">
        <f t="shared" si="3"/>
        <v>564681.23</v>
      </c>
      <c r="O345" s="43">
        <f t="shared" si="4"/>
        <v>0</v>
      </c>
      <c r="P345" s="43">
        <f t="shared" si="5"/>
        <v>100</v>
      </c>
    </row>
    <row r="346" spans="1:16" ht="15">
      <c r="A346" s="42" t="s">
        <v>80</v>
      </c>
      <c r="B346" t="s">
        <v>81</v>
      </c>
      <c r="C346">
        <v>890000</v>
      </c>
      <c r="D346">
        <v>890000</v>
      </c>
      <c r="E346">
        <v>325318.77</v>
      </c>
      <c r="F346">
        <v>325318.77</v>
      </c>
      <c r="G346">
        <v>0</v>
      </c>
      <c r="H346">
        <v>325318.77</v>
      </c>
      <c r="I346">
        <v>0</v>
      </c>
      <c r="J346">
        <v>0</v>
      </c>
      <c r="K346">
        <f t="shared" si="0"/>
        <v>0</v>
      </c>
      <c r="L346">
        <f t="shared" si="1"/>
        <v>564681.23</v>
      </c>
      <c r="M346">
        <f t="shared" si="2"/>
        <v>100</v>
      </c>
      <c r="N346">
        <f t="shared" si="3"/>
        <v>564681.23</v>
      </c>
      <c r="O346">
        <f t="shared" si="4"/>
        <v>0</v>
      </c>
      <c r="P346">
        <f t="shared" si="5"/>
        <v>100</v>
      </c>
    </row>
    <row r="347" spans="1:16" ht="15">
      <c r="A347" s="42" t="s">
        <v>82</v>
      </c>
      <c r="B347" t="s">
        <v>75</v>
      </c>
      <c r="C347">
        <v>890000</v>
      </c>
      <c r="D347">
        <v>890000</v>
      </c>
      <c r="E347">
        <v>325318.77</v>
      </c>
      <c r="F347">
        <v>325318.77</v>
      </c>
      <c r="G347">
        <v>0</v>
      </c>
      <c r="H347">
        <v>325318.77</v>
      </c>
      <c r="I347">
        <v>0</v>
      </c>
      <c r="J347">
        <v>0</v>
      </c>
      <c r="K347">
        <f t="shared" si="0"/>
        <v>0</v>
      </c>
      <c r="L347">
        <f t="shared" si="1"/>
        <v>564681.23</v>
      </c>
      <c r="M347">
        <f t="shared" si="2"/>
        <v>100</v>
      </c>
      <c r="N347">
        <f t="shared" si="3"/>
        <v>564681.23</v>
      </c>
      <c r="O347">
        <f t="shared" si="4"/>
        <v>0</v>
      </c>
      <c r="P347">
        <f t="shared" si="5"/>
        <v>100</v>
      </c>
    </row>
    <row r="348" spans="1:16" ht="15">
      <c r="A348" s="42" t="s">
        <v>76</v>
      </c>
      <c r="B348" t="s">
        <v>77</v>
      </c>
      <c r="C348">
        <v>890000</v>
      </c>
      <c r="D348">
        <v>890000</v>
      </c>
      <c r="E348">
        <v>325318.77</v>
      </c>
      <c r="F348">
        <v>325318.77</v>
      </c>
      <c r="G348">
        <v>0</v>
      </c>
      <c r="H348">
        <v>325318.77</v>
      </c>
      <c r="I348">
        <v>0</v>
      </c>
      <c r="J348">
        <v>0</v>
      </c>
      <c r="K348">
        <f t="shared" si="0"/>
        <v>0</v>
      </c>
      <c r="L348">
        <f t="shared" si="1"/>
        <v>564681.23</v>
      </c>
      <c r="M348">
        <f t="shared" si="2"/>
        <v>100</v>
      </c>
      <c r="N348">
        <f t="shared" si="3"/>
        <v>564681.23</v>
      </c>
      <c r="O348">
        <f t="shared" si="4"/>
        <v>0</v>
      </c>
      <c r="P348">
        <f t="shared" si="5"/>
        <v>100</v>
      </c>
    </row>
    <row r="349" spans="1:16" ht="15">
      <c r="A349" s="44" t="s">
        <v>91</v>
      </c>
      <c r="B349" s="43" t="s">
        <v>92</v>
      </c>
      <c r="C349" s="43">
        <v>62600</v>
      </c>
      <c r="D349" s="43">
        <v>62600</v>
      </c>
      <c r="E349" s="43">
        <v>10120</v>
      </c>
      <c r="F349" s="43">
        <v>10120</v>
      </c>
      <c r="G349" s="43">
        <v>0</v>
      </c>
      <c r="H349" s="43">
        <v>10120</v>
      </c>
      <c r="I349" s="43">
        <v>0</v>
      </c>
      <c r="J349" s="43">
        <v>0</v>
      </c>
      <c r="K349" s="43">
        <f t="shared" si="0"/>
        <v>0</v>
      </c>
      <c r="L349" s="43">
        <f t="shared" si="1"/>
        <v>52480</v>
      </c>
      <c r="M349" s="43">
        <f t="shared" si="2"/>
        <v>100</v>
      </c>
      <c r="N349" s="43">
        <f t="shared" si="3"/>
        <v>52480</v>
      </c>
      <c r="O349" s="43">
        <f t="shared" si="4"/>
        <v>0</v>
      </c>
      <c r="P349" s="43">
        <f t="shared" si="5"/>
        <v>100</v>
      </c>
    </row>
    <row r="350" spans="1:16" ht="15">
      <c r="A350" s="42" t="s">
        <v>80</v>
      </c>
      <c r="B350" t="s">
        <v>81</v>
      </c>
      <c r="C350">
        <v>62600</v>
      </c>
      <c r="D350">
        <v>62600</v>
      </c>
      <c r="E350">
        <v>10120</v>
      </c>
      <c r="F350">
        <v>10120</v>
      </c>
      <c r="G350">
        <v>0</v>
      </c>
      <c r="H350">
        <v>10120</v>
      </c>
      <c r="I350">
        <v>0</v>
      </c>
      <c r="J350">
        <v>0</v>
      </c>
      <c r="K350">
        <f t="shared" si="0"/>
        <v>0</v>
      </c>
      <c r="L350">
        <f t="shared" si="1"/>
        <v>52480</v>
      </c>
      <c r="M350">
        <f t="shared" si="2"/>
        <v>100</v>
      </c>
      <c r="N350">
        <f t="shared" si="3"/>
        <v>52480</v>
      </c>
      <c r="O350">
        <f t="shared" si="4"/>
        <v>0</v>
      </c>
      <c r="P350">
        <f t="shared" si="5"/>
        <v>100</v>
      </c>
    </row>
    <row r="351" spans="1:16" ht="15">
      <c r="A351" s="42" t="s">
        <v>82</v>
      </c>
      <c r="B351" t="s">
        <v>75</v>
      </c>
      <c r="C351">
        <v>62600</v>
      </c>
      <c r="D351">
        <v>62600</v>
      </c>
      <c r="E351">
        <v>10120</v>
      </c>
      <c r="F351">
        <v>10120</v>
      </c>
      <c r="G351">
        <v>0</v>
      </c>
      <c r="H351">
        <v>10120</v>
      </c>
      <c r="I351">
        <v>0</v>
      </c>
      <c r="J351">
        <v>0</v>
      </c>
      <c r="K351">
        <f t="shared" si="0"/>
        <v>0</v>
      </c>
      <c r="L351">
        <f t="shared" si="1"/>
        <v>52480</v>
      </c>
      <c r="M351">
        <f t="shared" si="2"/>
        <v>100</v>
      </c>
      <c r="N351">
        <f t="shared" si="3"/>
        <v>52480</v>
      </c>
      <c r="O351">
        <f t="shared" si="4"/>
        <v>0</v>
      </c>
      <c r="P351">
        <f t="shared" si="5"/>
        <v>100</v>
      </c>
    </row>
    <row r="352" spans="1:16" ht="15">
      <c r="A352" s="42" t="s">
        <v>76</v>
      </c>
      <c r="B352" t="s">
        <v>77</v>
      </c>
      <c r="C352">
        <v>62600</v>
      </c>
      <c r="D352">
        <v>62600</v>
      </c>
      <c r="E352">
        <v>10120</v>
      </c>
      <c r="F352">
        <v>10120</v>
      </c>
      <c r="G352">
        <v>0</v>
      </c>
      <c r="H352">
        <v>10120</v>
      </c>
      <c r="I352">
        <v>0</v>
      </c>
      <c r="J352">
        <v>0</v>
      </c>
      <c r="K352">
        <f t="shared" si="0"/>
        <v>0</v>
      </c>
      <c r="L352">
        <f t="shared" si="1"/>
        <v>52480</v>
      </c>
      <c r="M352">
        <f t="shared" si="2"/>
        <v>100</v>
      </c>
      <c r="N352">
        <f t="shared" si="3"/>
        <v>52480</v>
      </c>
      <c r="O352">
        <f t="shared" si="4"/>
        <v>0</v>
      </c>
      <c r="P352">
        <f t="shared" si="5"/>
        <v>100</v>
      </c>
    </row>
    <row r="353" spans="1:16" ht="15">
      <c r="A353" s="44" t="s">
        <v>93</v>
      </c>
      <c r="B353" s="43" t="s">
        <v>94</v>
      </c>
      <c r="C353" s="43">
        <v>16061380</v>
      </c>
      <c r="D353" s="43">
        <v>16061380</v>
      </c>
      <c r="E353" s="43">
        <v>5309280.11</v>
      </c>
      <c r="F353" s="43">
        <v>5309280.11</v>
      </c>
      <c r="G353" s="43">
        <v>0</v>
      </c>
      <c r="H353" s="43">
        <v>5309280.11</v>
      </c>
      <c r="I353" s="43">
        <v>0</v>
      </c>
      <c r="J353" s="43">
        <v>0</v>
      </c>
      <c r="K353" s="43">
        <f t="shared" si="0"/>
        <v>0</v>
      </c>
      <c r="L353" s="43">
        <f t="shared" si="1"/>
        <v>10752099.89</v>
      </c>
      <c r="M353" s="43">
        <f t="shared" si="2"/>
        <v>100</v>
      </c>
      <c r="N353" s="43">
        <f t="shared" si="3"/>
        <v>10752099.89</v>
      </c>
      <c r="O353" s="43">
        <f t="shared" si="4"/>
        <v>0</v>
      </c>
      <c r="P353" s="43">
        <f t="shared" si="5"/>
        <v>100</v>
      </c>
    </row>
    <row r="354" spans="1:16" ht="15">
      <c r="A354" s="42" t="s">
        <v>80</v>
      </c>
      <c r="B354" t="s">
        <v>81</v>
      </c>
      <c r="C354">
        <v>16061380</v>
      </c>
      <c r="D354">
        <v>16061380</v>
      </c>
      <c r="E354">
        <v>5309280.11</v>
      </c>
      <c r="F354">
        <v>5309280.11</v>
      </c>
      <c r="G354">
        <v>0</v>
      </c>
      <c r="H354">
        <v>5309280.11</v>
      </c>
      <c r="I354">
        <v>0</v>
      </c>
      <c r="J354">
        <v>0</v>
      </c>
      <c r="K354">
        <f t="shared" si="0"/>
        <v>0</v>
      </c>
      <c r="L354">
        <f t="shared" si="1"/>
        <v>10752099.89</v>
      </c>
      <c r="M354">
        <f t="shared" si="2"/>
        <v>100</v>
      </c>
      <c r="N354">
        <f t="shared" si="3"/>
        <v>10752099.89</v>
      </c>
      <c r="O354">
        <f t="shared" si="4"/>
        <v>0</v>
      </c>
      <c r="P354">
        <f t="shared" si="5"/>
        <v>100</v>
      </c>
    </row>
    <row r="355" spans="1:16" ht="15">
      <c r="A355" s="42" t="s">
        <v>82</v>
      </c>
      <c r="B355" t="s">
        <v>75</v>
      </c>
      <c r="C355">
        <v>16061380</v>
      </c>
      <c r="D355">
        <v>16061380</v>
      </c>
      <c r="E355">
        <v>5309280.11</v>
      </c>
      <c r="F355">
        <v>5309280.11</v>
      </c>
      <c r="G355">
        <v>0</v>
      </c>
      <c r="H355">
        <v>5309280.11</v>
      </c>
      <c r="I355">
        <v>0</v>
      </c>
      <c r="J355">
        <v>0</v>
      </c>
      <c r="K355">
        <f t="shared" si="0"/>
        <v>0</v>
      </c>
      <c r="L355">
        <f t="shared" si="1"/>
        <v>10752099.89</v>
      </c>
      <c r="M355">
        <f t="shared" si="2"/>
        <v>100</v>
      </c>
      <c r="N355">
        <f t="shared" si="3"/>
        <v>10752099.89</v>
      </c>
      <c r="O355">
        <f t="shared" si="4"/>
        <v>0</v>
      </c>
      <c r="P355">
        <f t="shared" si="5"/>
        <v>100</v>
      </c>
    </row>
    <row r="356" spans="1:16" ht="15">
      <c r="A356" s="42" t="s">
        <v>76</v>
      </c>
      <c r="B356" t="s">
        <v>77</v>
      </c>
      <c r="C356">
        <v>16061380</v>
      </c>
      <c r="D356">
        <v>16061380</v>
      </c>
      <c r="E356">
        <v>5309280.11</v>
      </c>
      <c r="F356">
        <v>5309280.11</v>
      </c>
      <c r="G356">
        <v>0</v>
      </c>
      <c r="H356">
        <v>5309280.11</v>
      </c>
      <c r="I356">
        <v>0</v>
      </c>
      <c r="J356">
        <v>0</v>
      </c>
      <c r="K356">
        <f t="shared" si="0"/>
        <v>0</v>
      </c>
      <c r="L356">
        <f t="shared" si="1"/>
        <v>10752099.89</v>
      </c>
      <c r="M356">
        <f t="shared" si="2"/>
        <v>100</v>
      </c>
      <c r="N356">
        <f t="shared" si="3"/>
        <v>10752099.89</v>
      </c>
      <c r="O356">
        <f t="shared" si="4"/>
        <v>0</v>
      </c>
      <c r="P356">
        <f t="shared" si="5"/>
        <v>100</v>
      </c>
    </row>
    <row r="357" spans="1:16" ht="15">
      <c r="A357" s="44" t="s">
        <v>95</v>
      </c>
      <c r="B357" s="43" t="s">
        <v>96</v>
      </c>
      <c r="C357" s="43">
        <v>767056</v>
      </c>
      <c r="D357" s="43">
        <v>6975056</v>
      </c>
      <c r="E357" s="43">
        <v>1036644</v>
      </c>
      <c r="F357" s="43">
        <v>533815.83</v>
      </c>
      <c r="G357" s="43">
        <v>0</v>
      </c>
      <c r="H357" s="43">
        <v>533743</v>
      </c>
      <c r="I357" s="43">
        <v>72.83</v>
      </c>
      <c r="J357" s="43">
        <v>392012.15</v>
      </c>
      <c r="K357" s="43">
        <f t="shared" si="0"/>
        <v>502828.17000000004</v>
      </c>
      <c r="L357" s="43">
        <f t="shared" si="1"/>
        <v>6441240.17</v>
      </c>
      <c r="M357" s="43">
        <f t="shared" si="2"/>
        <v>51.494614351696434</v>
      </c>
      <c r="N357" s="43">
        <f t="shared" si="3"/>
        <v>6441313</v>
      </c>
      <c r="O357" s="43">
        <f t="shared" si="4"/>
        <v>502901</v>
      </c>
      <c r="P357" s="43">
        <f t="shared" si="5"/>
        <v>51.48758879615374</v>
      </c>
    </row>
    <row r="358" spans="1:16" ht="15">
      <c r="A358" s="42" t="s">
        <v>80</v>
      </c>
      <c r="B358" t="s">
        <v>81</v>
      </c>
      <c r="C358">
        <v>767056</v>
      </c>
      <c r="D358">
        <v>6975056</v>
      </c>
      <c r="E358">
        <v>1036644</v>
      </c>
      <c r="F358">
        <v>533815.83</v>
      </c>
      <c r="G358">
        <v>0</v>
      </c>
      <c r="H358">
        <v>533743</v>
      </c>
      <c r="I358">
        <v>72.83</v>
      </c>
      <c r="J358">
        <v>392012.15</v>
      </c>
      <c r="K358">
        <f t="shared" si="0"/>
        <v>502828.17000000004</v>
      </c>
      <c r="L358">
        <f t="shared" si="1"/>
        <v>6441240.17</v>
      </c>
      <c r="M358">
        <f t="shared" si="2"/>
        <v>51.494614351696434</v>
      </c>
      <c r="N358">
        <f t="shared" si="3"/>
        <v>6441313</v>
      </c>
      <c r="O358">
        <f t="shared" si="4"/>
        <v>502901</v>
      </c>
      <c r="P358">
        <f t="shared" si="5"/>
        <v>51.48758879615374</v>
      </c>
    </row>
    <row r="359" spans="1:16" ht="15">
      <c r="A359" s="42" t="s">
        <v>82</v>
      </c>
      <c r="B359" t="s">
        <v>75</v>
      </c>
      <c r="C359">
        <v>767056</v>
      </c>
      <c r="D359">
        <v>6975056</v>
      </c>
      <c r="E359">
        <v>1036644</v>
      </c>
      <c r="F359">
        <v>533815.83</v>
      </c>
      <c r="G359">
        <v>0</v>
      </c>
      <c r="H359">
        <v>533743</v>
      </c>
      <c r="I359">
        <v>72.83</v>
      </c>
      <c r="J359">
        <v>392012.15</v>
      </c>
      <c r="K359">
        <f t="shared" si="0"/>
        <v>502828.17000000004</v>
      </c>
      <c r="L359">
        <f t="shared" si="1"/>
        <v>6441240.17</v>
      </c>
      <c r="M359">
        <f t="shared" si="2"/>
        <v>51.494614351696434</v>
      </c>
      <c r="N359">
        <f t="shared" si="3"/>
        <v>6441313</v>
      </c>
      <c r="O359">
        <f t="shared" si="4"/>
        <v>502901</v>
      </c>
      <c r="P359">
        <f t="shared" si="5"/>
        <v>51.48758879615374</v>
      </c>
    </row>
    <row r="360" spans="1:16" ht="15">
      <c r="A360" s="42" t="s">
        <v>76</v>
      </c>
      <c r="B360" t="s">
        <v>77</v>
      </c>
      <c r="C360">
        <v>767056</v>
      </c>
      <c r="D360">
        <v>6975056</v>
      </c>
      <c r="E360">
        <v>1036644</v>
      </c>
      <c r="F360">
        <v>533815.83</v>
      </c>
      <c r="G360">
        <v>0</v>
      </c>
      <c r="H360">
        <v>533743</v>
      </c>
      <c r="I360">
        <v>72.83</v>
      </c>
      <c r="J360">
        <v>392012.15</v>
      </c>
      <c r="K360">
        <f t="shared" si="0"/>
        <v>502828.17000000004</v>
      </c>
      <c r="L360">
        <f t="shared" si="1"/>
        <v>6441240.17</v>
      </c>
      <c r="M360">
        <f t="shared" si="2"/>
        <v>51.494614351696434</v>
      </c>
      <c r="N360">
        <f t="shared" si="3"/>
        <v>6441313</v>
      </c>
      <c r="O360">
        <f t="shared" si="4"/>
        <v>502901</v>
      </c>
      <c r="P360">
        <f t="shared" si="5"/>
        <v>51.48758879615374</v>
      </c>
    </row>
    <row r="361" spans="1:16" ht="15">
      <c r="A361" s="44" t="s">
        <v>97</v>
      </c>
      <c r="B361" s="43" t="s">
        <v>98</v>
      </c>
      <c r="C361" s="43">
        <v>377566</v>
      </c>
      <c r="D361" s="43">
        <v>377566</v>
      </c>
      <c r="E361" s="43">
        <v>89166</v>
      </c>
      <c r="F361" s="43">
        <v>89166</v>
      </c>
      <c r="G361" s="43">
        <v>0</v>
      </c>
      <c r="H361" s="43">
        <v>89166</v>
      </c>
      <c r="I361" s="43">
        <v>0</v>
      </c>
      <c r="J361" s="43">
        <v>326334.78</v>
      </c>
      <c r="K361" s="43">
        <f t="shared" si="0"/>
        <v>0</v>
      </c>
      <c r="L361" s="43">
        <f t="shared" si="1"/>
        <v>288400</v>
      </c>
      <c r="M361" s="43">
        <f t="shared" si="2"/>
        <v>100</v>
      </c>
      <c r="N361" s="43">
        <f t="shared" si="3"/>
        <v>288400</v>
      </c>
      <c r="O361" s="43">
        <f t="shared" si="4"/>
        <v>0</v>
      </c>
      <c r="P361" s="43">
        <f t="shared" si="5"/>
        <v>100</v>
      </c>
    </row>
    <row r="362" spans="1:16" ht="15">
      <c r="A362" s="42" t="s">
        <v>80</v>
      </c>
      <c r="B362" t="s">
        <v>81</v>
      </c>
      <c r="C362">
        <v>377566</v>
      </c>
      <c r="D362">
        <v>377566</v>
      </c>
      <c r="E362">
        <v>89166</v>
      </c>
      <c r="F362">
        <v>89166</v>
      </c>
      <c r="G362">
        <v>0</v>
      </c>
      <c r="H362">
        <v>89166</v>
      </c>
      <c r="I362">
        <v>0</v>
      </c>
      <c r="J362">
        <v>326334.78</v>
      </c>
      <c r="K362">
        <f t="shared" si="0"/>
        <v>0</v>
      </c>
      <c r="L362">
        <f t="shared" si="1"/>
        <v>288400</v>
      </c>
      <c r="M362">
        <f t="shared" si="2"/>
        <v>100</v>
      </c>
      <c r="N362">
        <f t="shared" si="3"/>
        <v>288400</v>
      </c>
      <c r="O362">
        <f t="shared" si="4"/>
        <v>0</v>
      </c>
      <c r="P362">
        <f t="shared" si="5"/>
        <v>100</v>
      </c>
    </row>
    <row r="363" spans="1:16" ht="15">
      <c r="A363" s="42" t="s">
        <v>82</v>
      </c>
      <c r="B363" t="s">
        <v>75</v>
      </c>
      <c r="C363">
        <v>377566</v>
      </c>
      <c r="D363">
        <v>377566</v>
      </c>
      <c r="E363">
        <v>89166</v>
      </c>
      <c r="F363">
        <v>89166</v>
      </c>
      <c r="G363">
        <v>0</v>
      </c>
      <c r="H363">
        <v>89166</v>
      </c>
      <c r="I363">
        <v>0</v>
      </c>
      <c r="J363">
        <v>326334.78</v>
      </c>
      <c r="K363">
        <f t="shared" si="0"/>
        <v>0</v>
      </c>
      <c r="L363">
        <f t="shared" si="1"/>
        <v>288400</v>
      </c>
      <c r="M363">
        <f t="shared" si="2"/>
        <v>100</v>
      </c>
      <c r="N363">
        <f t="shared" si="3"/>
        <v>288400</v>
      </c>
      <c r="O363">
        <f t="shared" si="4"/>
        <v>0</v>
      </c>
      <c r="P363">
        <f t="shared" si="5"/>
        <v>100</v>
      </c>
    </row>
    <row r="364" spans="1:16" ht="15">
      <c r="A364" s="42" t="s">
        <v>76</v>
      </c>
      <c r="B364" t="s">
        <v>77</v>
      </c>
      <c r="C364">
        <v>377566</v>
      </c>
      <c r="D364">
        <v>377566</v>
      </c>
      <c r="E364">
        <v>89166</v>
      </c>
      <c r="F364">
        <v>89166</v>
      </c>
      <c r="G364">
        <v>0</v>
      </c>
      <c r="H364">
        <v>89166</v>
      </c>
      <c r="I364">
        <v>0</v>
      </c>
      <c r="J364">
        <v>326334.78</v>
      </c>
      <c r="K364">
        <f t="shared" si="0"/>
        <v>0</v>
      </c>
      <c r="L364">
        <f t="shared" si="1"/>
        <v>288400</v>
      </c>
      <c r="M364">
        <f t="shared" si="2"/>
        <v>100</v>
      </c>
      <c r="N364">
        <f t="shared" si="3"/>
        <v>288400</v>
      </c>
      <c r="O364">
        <f t="shared" si="4"/>
        <v>0</v>
      </c>
      <c r="P364">
        <f t="shared" si="5"/>
        <v>100</v>
      </c>
    </row>
    <row r="365" spans="1:16" ht="15">
      <c r="A365" s="44" t="s">
        <v>99</v>
      </c>
      <c r="B365" s="43" t="s">
        <v>100</v>
      </c>
      <c r="C365" s="43">
        <v>81209</v>
      </c>
      <c r="D365" s="43">
        <v>94069</v>
      </c>
      <c r="E365" s="43">
        <v>65851</v>
      </c>
      <c r="F365" s="43">
        <v>61234.4</v>
      </c>
      <c r="G365" s="43">
        <v>0</v>
      </c>
      <c r="H365" s="43">
        <v>48374.4</v>
      </c>
      <c r="I365" s="43">
        <v>12860</v>
      </c>
      <c r="J365" s="43">
        <v>12860</v>
      </c>
      <c r="K365" s="43">
        <f t="shared" si="0"/>
        <v>4616.5999999999985</v>
      </c>
      <c r="L365" s="43">
        <f t="shared" si="1"/>
        <v>32834.6</v>
      </c>
      <c r="M365" s="43">
        <f t="shared" si="2"/>
        <v>92.98932438383623</v>
      </c>
      <c r="N365" s="43">
        <f t="shared" si="3"/>
        <v>45694.6</v>
      </c>
      <c r="O365" s="43">
        <f t="shared" si="4"/>
        <v>17476.6</v>
      </c>
      <c r="P365" s="43">
        <f t="shared" si="5"/>
        <v>73.46038784528709</v>
      </c>
    </row>
    <row r="366" spans="1:16" ht="15">
      <c r="A366" s="42" t="s">
        <v>80</v>
      </c>
      <c r="B366" t="s">
        <v>81</v>
      </c>
      <c r="C366">
        <v>81209</v>
      </c>
      <c r="D366">
        <v>94069</v>
      </c>
      <c r="E366">
        <v>65851</v>
      </c>
      <c r="F366">
        <v>61234.4</v>
      </c>
      <c r="G366">
        <v>0</v>
      </c>
      <c r="H366">
        <v>48374.4</v>
      </c>
      <c r="I366">
        <v>12860</v>
      </c>
      <c r="J366">
        <v>12860</v>
      </c>
      <c r="K366">
        <f t="shared" si="0"/>
        <v>4616.5999999999985</v>
      </c>
      <c r="L366">
        <f t="shared" si="1"/>
        <v>32834.6</v>
      </c>
      <c r="M366">
        <f t="shared" si="2"/>
        <v>92.98932438383623</v>
      </c>
      <c r="N366">
        <f t="shared" si="3"/>
        <v>45694.6</v>
      </c>
      <c r="O366">
        <f t="shared" si="4"/>
        <v>17476.6</v>
      </c>
      <c r="P366">
        <f t="shared" si="5"/>
        <v>73.46038784528709</v>
      </c>
    </row>
    <row r="367" spans="1:16" ht="15">
      <c r="A367" s="42" t="s">
        <v>101</v>
      </c>
      <c r="B367" t="s">
        <v>102</v>
      </c>
      <c r="C367">
        <v>2700</v>
      </c>
      <c r="D367">
        <v>2700</v>
      </c>
      <c r="E367">
        <v>2700</v>
      </c>
      <c r="F367">
        <v>2597.4</v>
      </c>
      <c r="G367">
        <v>0</v>
      </c>
      <c r="H367">
        <v>2597.4</v>
      </c>
      <c r="I367">
        <v>0</v>
      </c>
      <c r="J367">
        <v>0</v>
      </c>
      <c r="K367">
        <f t="shared" si="0"/>
        <v>102.59999999999991</v>
      </c>
      <c r="L367">
        <f t="shared" si="1"/>
        <v>102.59999999999991</v>
      </c>
      <c r="M367">
        <f t="shared" si="2"/>
        <v>96.2</v>
      </c>
      <c r="N367">
        <f t="shared" si="3"/>
        <v>102.59999999999991</v>
      </c>
      <c r="O367">
        <f t="shared" si="4"/>
        <v>102.59999999999991</v>
      </c>
      <c r="P367">
        <f t="shared" si="5"/>
        <v>96.2</v>
      </c>
    </row>
    <row r="368" spans="1:16" ht="15">
      <c r="A368" s="42" t="s">
        <v>103</v>
      </c>
      <c r="B368" t="s">
        <v>104</v>
      </c>
      <c r="C368">
        <v>2594</v>
      </c>
      <c r="D368">
        <v>2594</v>
      </c>
      <c r="E368">
        <v>2594</v>
      </c>
      <c r="F368">
        <v>2496</v>
      </c>
      <c r="G368">
        <v>0</v>
      </c>
      <c r="H368">
        <v>2496</v>
      </c>
      <c r="I368">
        <v>0</v>
      </c>
      <c r="J368">
        <v>0</v>
      </c>
      <c r="K368">
        <f t="shared" si="0"/>
        <v>98</v>
      </c>
      <c r="L368">
        <f t="shared" si="1"/>
        <v>98</v>
      </c>
      <c r="M368">
        <f t="shared" si="2"/>
        <v>96.22205088666152</v>
      </c>
      <c r="N368">
        <f t="shared" si="3"/>
        <v>98</v>
      </c>
      <c r="O368">
        <f t="shared" si="4"/>
        <v>98</v>
      </c>
      <c r="P368">
        <f t="shared" si="5"/>
        <v>96.22205088666152</v>
      </c>
    </row>
    <row r="369" spans="1:16" ht="15">
      <c r="A369" s="42" t="s">
        <v>105</v>
      </c>
      <c r="B369" t="s">
        <v>106</v>
      </c>
      <c r="C369">
        <v>106</v>
      </c>
      <c r="D369">
        <v>106</v>
      </c>
      <c r="E369">
        <v>106</v>
      </c>
      <c r="F369">
        <v>101.4</v>
      </c>
      <c r="G369">
        <v>0</v>
      </c>
      <c r="H369">
        <v>101.4</v>
      </c>
      <c r="I369">
        <v>0</v>
      </c>
      <c r="J369">
        <v>0</v>
      </c>
      <c r="K369">
        <f t="shared" si="0"/>
        <v>4.599999999999994</v>
      </c>
      <c r="L369">
        <f t="shared" si="1"/>
        <v>4.599999999999994</v>
      </c>
      <c r="M369">
        <f t="shared" si="2"/>
        <v>95.66037735849056</v>
      </c>
      <c r="N369">
        <f t="shared" si="3"/>
        <v>4.599999999999994</v>
      </c>
      <c r="O369">
        <f t="shared" si="4"/>
        <v>4.599999999999994</v>
      </c>
      <c r="P369">
        <f t="shared" si="5"/>
        <v>95.66037735849056</v>
      </c>
    </row>
    <row r="370" spans="1:16" ht="15">
      <c r="A370" s="42" t="s">
        <v>82</v>
      </c>
      <c r="B370" t="s">
        <v>75</v>
      </c>
      <c r="C370">
        <v>78509</v>
      </c>
      <c r="D370">
        <v>91369</v>
      </c>
      <c r="E370">
        <v>63151</v>
      </c>
      <c r="F370">
        <v>58637</v>
      </c>
      <c r="G370">
        <v>0</v>
      </c>
      <c r="H370">
        <v>45777</v>
      </c>
      <c r="I370">
        <v>12860</v>
      </c>
      <c r="J370">
        <v>12860</v>
      </c>
      <c r="K370">
        <f t="shared" si="0"/>
        <v>4514</v>
      </c>
      <c r="L370">
        <f t="shared" si="1"/>
        <v>32732</v>
      </c>
      <c r="M370">
        <f t="shared" si="2"/>
        <v>92.85205301578756</v>
      </c>
      <c r="N370">
        <f t="shared" si="3"/>
        <v>45592</v>
      </c>
      <c r="O370">
        <f t="shared" si="4"/>
        <v>17374</v>
      </c>
      <c r="P370">
        <f t="shared" si="5"/>
        <v>72.48816329115928</v>
      </c>
    </row>
    <row r="371" spans="1:16" ht="15">
      <c r="A371" s="42" t="s">
        <v>76</v>
      </c>
      <c r="B371" t="s">
        <v>77</v>
      </c>
      <c r="C371">
        <v>78509</v>
      </c>
      <c r="D371">
        <v>91369</v>
      </c>
      <c r="E371">
        <v>63151</v>
      </c>
      <c r="F371">
        <v>58637</v>
      </c>
      <c r="G371">
        <v>0</v>
      </c>
      <c r="H371">
        <v>45777</v>
      </c>
      <c r="I371">
        <v>12860</v>
      </c>
      <c r="J371">
        <v>12860</v>
      </c>
      <c r="K371">
        <f t="shared" si="0"/>
        <v>4514</v>
      </c>
      <c r="L371">
        <f t="shared" si="1"/>
        <v>32732</v>
      </c>
      <c r="M371">
        <f t="shared" si="2"/>
        <v>92.85205301578756</v>
      </c>
      <c r="N371">
        <f t="shared" si="3"/>
        <v>45592</v>
      </c>
      <c r="O371">
        <f t="shared" si="4"/>
        <v>17374</v>
      </c>
      <c r="P371">
        <f t="shared" si="5"/>
        <v>72.48816329115928</v>
      </c>
    </row>
    <row r="372" spans="1:16" ht="15">
      <c r="A372" s="44" t="s">
        <v>107</v>
      </c>
      <c r="B372" s="43" t="s">
        <v>108</v>
      </c>
      <c r="C372" s="43">
        <v>657720</v>
      </c>
      <c r="D372" s="43">
        <v>657720</v>
      </c>
      <c r="E372" s="43">
        <v>204911.25</v>
      </c>
      <c r="F372" s="43">
        <v>204763.25</v>
      </c>
      <c r="G372" s="43">
        <v>0</v>
      </c>
      <c r="H372" s="43">
        <v>204763.25</v>
      </c>
      <c r="I372" s="43">
        <v>0</v>
      </c>
      <c r="J372" s="43">
        <v>0</v>
      </c>
      <c r="K372" s="43">
        <f t="shared" si="0"/>
        <v>148</v>
      </c>
      <c r="L372" s="43">
        <f t="shared" si="1"/>
        <v>452956.75</v>
      </c>
      <c r="M372" s="43">
        <f t="shared" si="2"/>
        <v>99.92777360930647</v>
      </c>
      <c r="N372" s="43">
        <f t="shared" si="3"/>
        <v>452956.75</v>
      </c>
      <c r="O372" s="43">
        <f t="shared" si="4"/>
        <v>148</v>
      </c>
      <c r="P372" s="43">
        <f t="shared" si="5"/>
        <v>99.92777360930647</v>
      </c>
    </row>
    <row r="373" spans="1:16" ht="15">
      <c r="A373" s="42" t="s">
        <v>80</v>
      </c>
      <c r="B373" t="s">
        <v>81</v>
      </c>
      <c r="C373">
        <v>657720</v>
      </c>
      <c r="D373">
        <v>657720</v>
      </c>
      <c r="E373">
        <v>204911.25</v>
      </c>
      <c r="F373">
        <v>204763.25</v>
      </c>
      <c r="G373">
        <v>0</v>
      </c>
      <c r="H373">
        <v>204763.25</v>
      </c>
      <c r="I373">
        <v>0</v>
      </c>
      <c r="J373">
        <v>0</v>
      </c>
      <c r="K373">
        <f t="shared" si="0"/>
        <v>148</v>
      </c>
      <c r="L373">
        <f t="shared" si="1"/>
        <v>452956.75</v>
      </c>
      <c r="M373">
        <f t="shared" si="2"/>
        <v>99.92777360930647</v>
      </c>
      <c r="N373">
        <f t="shared" si="3"/>
        <v>452956.75</v>
      </c>
      <c r="O373">
        <f t="shared" si="4"/>
        <v>148</v>
      </c>
      <c r="P373">
        <f t="shared" si="5"/>
        <v>99.92777360930647</v>
      </c>
    </row>
    <row r="374" spans="1:16" ht="15">
      <c r="A374" s="42" t="s">
        <v>82</v>
      </c>
      <c r="B374" t="s">
        <v>75</v>
      </c>
      <c r="C374">
        <v>657720</v>
      </c>
      <c r="D374">
        <v>657720</v>
      </c>
      <c r="E374">
        <v>204911.25</v>
      </c>
      <c r="F374">
        <v>204763.25</v>
      </c>
      <c r="G374">
        <v>0</v>
      </c>
      <c r="H374">
        <v>204763.25</v>
      </c>
      <c r="I374">
        <v>0</v>
      </c>
      <c r="J374">
        <v>0</v>
      </c>
      <c r="K374">
        <f t="shared" si="0"/>
        <v>148</v>
      </c>
      <c r="L374">
        <f t="shared" si="1"/>
        <v>452956.75</v>
      </c>
      <c r="M374">
        <f t="shared" si="2"/>
        <v>99.92777360930647</v>
      </c>
      <c r="N374">
        <f t="shared" si="3"/>
        <v>452956.75</v>
      </c>
      <c r="O374">
        <f t="shared" si="4"/>
        <v>148</v>
      </c>
      <c r="P374">
        <f t="shared" si="5"/>
        <v>99.92777360930647</v>
      </c>
    </row>
    <row r="375" spans="1:16" ht="15">
      <c r="A375" s="42" t="s">
        <v>76</v>
      </c>
      <c r="B375" t="s">
        <v>77</v>
      </c>
      <c r="C375">
        <v>657720</v>
      </c>
      <c r="D375">
        <v>657720</v>
      </c>
      <c r="E375">
        <v>204911.25</v>
      </c>
      <c r="F375">
        <v>204763.25</v>
      </c>
      <c r="G375">
        <v>0</v>
      </c>
      <c r="H375">
        <v>204763.25</v>
      </c>
      <c r="I375">
        <v>0</v>
      </c>
      <c r="J375">
        <v>0</v>
      </c>
      <c r="K375">
        <f t="shared" si="0"/>
        <v>148</v>
      </c>
      <c r="L375">
        <f t="shared" si="1"/>
        <v>452956.75</v>
      </c>
      <c r="M375">
        <f t="shared" si="2"/>
        <v>99.92777360930647</v>
      </c>
      <c r="N375">
        <f t="shared" si="3"/>
        <v>452956.75</v>
      </c>
      <c r="O375">
        <f t="shared" si="4"/>
        <v>148</v>
      </c>
      <c r="P375">
        <f t="shared" si="5"/>
        <v>99.92777360930647</v>
      </c>
    </row>
    <row r="376" spans="1:16" ht="15">
      <c r="A376" s="44" t="s">
        <v>109</v>
      </c>
      <c r="B376" s="43" t="s">
        <v>110</v>
      </c>
      <c r="C376" s="43">
        <v>90600</v>
      </c>
      <c r="D376" s="43">
        <v>185600</v>
      </c>
      <c r="E376" s="43">
        <v>158600</v>
      </c>
      <c r="F376" s="43">
        <v>55582</v>
      </c>
      <c r="G376" s="43">
        <v>0</v>
      </c>
      <c r="H376" s="43">
        <v>55582</v>
      </c>
      <c r="I376" s="43">
        <v>0</v>
      </c>
      <c r="J376" s="43">
        <v>0</v>
      </c>
      <c r="K376" s="43">
        <f t="shared" si="0"/>
        <v>103018</v>
      </c>
      <c r="L376" s="43">
        <f t="shared" si="1"/>
        <v>130018</v>
      </c>
      <c r="M376" s="43">
        <f t="shared" si="2"/>
        <v>35.0453972257251</v>
      </c>
      <c r="N376" s="43">
        <f t="shared" si="3"/>
        <v>130018</v>
      </c>
      <c r="O376" s="43">
        <f t="shared" si="4"/>
        <v>103018</v>
      </c>
      <c r="P376" s="43">
        <f t="shared" si="5"/>
        <v>35.0453972257251</v>
      </c>
    </row>
    <row r="377" spans="1:16" ht="15">
      <c r="A377" s="42" t="s">
        <v>80</v>
      </c>
      <c r="B377" t="s">
        <v>81</v>
      </c>
      <c r="C377">
        <v>90600</v>
      </c>
      <c r="D377">
        <v>185600</v>
      </c>
      <c r="E377">
        <v>158600</v>
      </c>
      <c r="F377">
        <v>55582</v>
      </c>
      <c r="G377">
        <v>0</v>
      </c>
      <c r="H377">
        <v>55582</v>
      </c>
      <c r="I377">
        <v>0</v>
      </c>
      <c r="J377">
        <v>0</v>
      </c>
      <c r="K377">
        <f t="shared" si="0"/>
        <v>103018</v>
      </c>
      <c r="L377">
        <f t="shared" si="1"/>
        <v>130018</v>
      </c>
      <c r="M377">
        <f t="shared" si="2"/>
        <v>35.0453972257251</v>
      </c>
      <c r="N377">
        <f t="shared" si="3"/>
        <v>130018</v>
      </c>
      <c r="O377">
        <f t="shared" si="4"/>
        <v>103018</v>
      </c>
      <c r="P377">
        <f t="shared" si="5"/>
        <v>35.0453972257251</v>
      </c>
    </row>
    <row r="378" spans="1:16" ht="15">
      <c r="A378" s="42" t="s">
        <v>82</v>
      </c>
      <c r="B378" t="s">
        <v>75</v>
      </c>
      <c r="C378">
        <v>90600</v>
      </c>
      <c r="D378">
        <v>185600</v>
      </c>
      <c r="E378">
        <v>158600</v>
      </c>
      <c r="F378">
        <v>55582</v>
      </c>
      <c r="G378">
        <v>0</v>
      </c>
      <c r="H378">
        <v>55582</v>
      </c>
      <c r="I378">
        <v>0</v>
      </c>
      <c r="J378">
        <v>0</v>
      </c>
      <c r="K378">
        <f t="shared" si="0"/>
        <v>103018</v>
      </c>
      <c r="L378">
        <f t="shared" si="1"/>
        <v>130018</v>
      </c>
      <c r="M378">
        <f t="shared" si="2"/>
        <v>35.0453972257251</v>
      </c>
      <c r="N378">
        <f t="shared" si="3"/>
        <v>130018</v>
      </c>
      <c r="O378">
        <f t="shared" si="4"/>
        <v>103018</v>
      </c>
      <c r="P378">
        <f t="shared" si="5"/>
        <v>35.0453972257251</v>
      </c>
    </row>
    <row r="379" spans="1:16" ht="15">
      <c r="A379" s="42" t="s">
        <v>76</v>
      </c>
      <c r="B379" t="s">
        <v>77</v>
      </c>
      <c r="C379">
        <v>90600</v>
      </c>
      <c r="D379">
        <v>185600</v>
      </c>
      <c r="E379">
        <v>158600</v>
      </c>
      <c r="F379">
        <v>55582</v>
      </c>
      <c r="G379">
        <v>0</v>
      </c>
      <c r="H379">
        <v>55582</v>
      </c>
      <c r="I379">
        <v>0</v>
      </c>
      <c r="J379">
        <v>0</v>
      </c>
      <c r="K379">
        <f t="shared" si="0"/>
        <v>103018</v>
      </c>
      <c r="L379">
        <f t="shared" si="1"/>
        <v>130018</v>
      </c>
      <c r="M379">
        <f t="shared" si="2"/>
        <v>35.0453972257251</v>
      </c>
      <c r="N379">
        <f t="shared" si="3"/>
        <v>130018</v>
      </c>
      <c r="O379">
        <f t="shared" si="4"/>
        <v>103018</v>
      </c>
      <c r="P379">
        <f t="shared" si="5"/>
        <v>35.0453972257251</v>
      </c>
    </row>
    <row r="380" spans="1:16" ht="15">
      <c r="A380" s="44" t="s">
        <v>111</v>
      </c>
      <c r="B380" s="43" t="s">
        <v>112</v>
      </c>
      <c r="C380" s="43">
        <v>19700</v>
      </c>
      <c r="D380" s="43">
        <v>19700</v>
      </c>
      <c r="E380" s="43">
        <v>8800</v>
      </c>
      <c r="F380" s="43">
        <v>8565.4</v>
      </c>
      <c r="G380" s="43">
        <v>0</v>
      </c>
      <c r="H380" s="43">
        <v>8565.4</v>
      </c>
      <c r="I380" s="43">
        <v>0</v>
      </c>
      <c r="J380" s="43">
        <v>0</v>
      </c>
      <c r="K380" s="43">
        <f t="shared" si="0"/>
        <v>234.60000000000036</v>
      </c>
      <c r="L380" s="43">
        <f t="shared" si="1"/>
        <v>11134.6</v>
      </c>
      <c r="M380" s="43">
        <f t="shared" si="2"/>
        <v>97.3340909090909</v>
      </c>
      <c r="N380" s="43">
        <f t="shared" si="3"/>
        <v>11134.6</v>
      </c>
      <c r="O380" s="43">
        <f t="shared" si="4"/>
        <v>234.60000000000036</v>
      </c>
      <c r="P380" s="43">
        <f t="shared" si="5"/>
        <v>97.3340909090909</v>
      </c>
    </row>
    <row r="381" spans="1:16" ht="15">
      <c r="A381" s="42" t="s">
        <v>80</v>
      </c>
      <c r="B381" t="s">
        <v>81</v>
      </c>
      <c r="C381">
        <v>19700</v>
      </c>
      <c r="D381">
        <v>19700</v>
      </c>
      <c r="E381">
        <v>8800</v>
      </c>
      <c r="F381">
        <v>8565.4</v>
      </c>
      <c r="G381">
        <v>0</v>
      </c>
      <c r="H381">
        <v>8565.4</v>
      </c>
      <c r="I381">
        <v>0</v>
      </c>
      <c r="J381">
        <v>0</v>
      </c>
      <c r="K381">
        <f t="shared" si="0"/>
        <v>234.60000000000036</v>
      </c>
      <c r="L381">
        <f t="shared" si="1"/>
        <v>11134.6</v>
      </c>
      <c r="M381">
        <f t="shared" si="2"/>
        <v>97.3340909090909</v>
      </c>
      <c r="N381">
        <f t="shared" si="3"/>
        <v>11134.6</v>
      </c>
      <c r="O381">
        <f t="shared" si="4"/>
        <v>234.60000000000036</v>
      </c>
      <c r="P381">
        <f t="shared" si="5"/>
        <v>97.3340909090909</v>
      </c>
    </row>
    <row r="382" spans="1:16" ht="15">
      <c r="A382" s="42" t="s">
        <v>82</v>
      </c>
      <c r="B382" t="s">
        <v>75</v>
      </c>
      <c r="C382">
        <v>19700</v>
      </c>
      <c r="D382">
        <v>19700</v>
      </c>
      <c r="E382">
        <v>8800</v>
      </c>
      <c r="F382">
        <v>8565.4</v>
      </c>
      <c r="G382">
        <v>0</v>
      </c>
      <c r="H382">
        <v>8565.4</v>
      </c>
      <c r="I382">
        <v>0</v>
      </c>
      <c r="J382">
        <v>0</v>
      </c>
      <c r="K382">
        <f t="shared" si="0"/>
        <v>234.60000000000036</v>
      </c>
      <c r="L382">
        <f t="shared" si="1"/>
        <v>11134.6</v>
      </c>
      <c r="M382">
        <f t="shared" si="2"/>
        <v>97.3340909090909</v>
      </c>
      <c r="N382">
        <f t="shared" si="3"/>
        <v>11134.6</v>
      </c>
      <c r="O382">
        <f t="shared" si="4"/>
        <v>234.60000000000036</v>
      </c>
      <c r="P382">
        <f t="shared" si="5"/>
        <v>97.3340909090909</v>
      </c>
    </row>
    <row r="383" spans="1:16" ht="15">
      <c r="A383" s="42" t="s">
        <v>76</v>
      </c>
      <c r="B383" t="s">
        <v>77</v>
      </c>
      <c r="C383">
        <v>19700</v>
      </c>
      <c r="D383">
        <v>19700</v>
      </c>
      <c r="E383">
        <v>8800</v>
      </c>
      <c r="F383">
        <v>8565.4</v>
      </c>
      <c r="G383">
        <v>0</v>
      </c>
      <c r="H383">
        <v>8565.4</v>
      </c>
      <c r="I383">
        <v>0</v>
      </c>
      <c r="J383">
        <v>0</v>
      </c>
      <c r="K383">
        <f t="shared" si="0"/>
        <v>234.60000000000036</v>
      </c>
      <c r="L383">
        <f t="shared" si="1"/>
        <v>11134.6</v>
      </c>
      <c r="M383">
        <f t="shared" si="2"/>
        <v>97.3340909090909</v>
      </c>
      <c r="N383">
        <f t="shared" si="3"/>
        <v>11134.6</v>
      </c>
      <c r="O383">
        <f t="shared" si="4"/>
        <v>234.60000000000036</v>
      </c>
      <c r="P383">
        <f t="shared" si="5"/>
        <v>97.3340909090909</v>
      </c>
    </row>
    <row r="384" spans="1:16" ht="15">
      <c r="A384" s="44" t="s">
        <v>32</v>
      </c>
      <c r="B384" s="43" t="s">
        <v>33</v>
      </c>
      <c r="C384" s="43">
        <v>121100</v>
      </c>
      <c r="D384" s="43">
        <v>122834</v>
      </c>
      <c r="E384" s="43">
        <v>44729</v>
      </c>
      <c r="F384" s="43">
        <v>38628.74</v>
      </c>
      <c r="G384" s="43">
        <v>0</v>
      </c>
      <c r="H384" s="43">
        <v>38628.74</v>
      </c>
      <c r="I384" s="43">
        <v>0</v>
      </c>
      <c r="J384" s="43">
        <v>0</v>
      </c>
      <c r="K384" s="43">
        <f t="shared" si="0"/>
        <v>6100.260000000002</v>
      </c>
      <c r="L384" s="43">
        <f t="shared" si="1"/>
        <v>84205.26000000001</v>
      </c>
      <c r="M384" s="43">
        <f t="shared" si="2"/>
        <v>86.36173399807731</v>
      </c>
      <c r="N384" s="43">
        <f t="shared" si="3"/>
        <v>84205.26000000001</v>
      </c>
      <c r="O384" s="43">
        <f t="shared" si="4"/>
        <v>6100.260000000002</v>
      </c>
      <c r="P384" s="43">
        <f t="shared" si="5"/>
        <v>86.36173399807731</v>
      </c>
    </row>
    <row r="385" spans="1:16" ht="15">
      <c r="A385" s="42" t="s">
        <v>80</v>
      </c>
      <c r="B385" t="s">
        <v>81</v>
      </c>
      <c r="C385">
        <v>121100</v>
      </c>
      <c r="D385">
        <v>122834</v>
      </c>
      <c r="E385">
        <v>44729</v>
      </c>
      <c r="F385">
        <v>38628.74</v>
      </c>
      <c r="G385">
        <v>0</v>
      </c>
      <c r="H385">
        <v>38628.74</v>
      </c>
      <c r="I385">
        <v>0</v>
      </c>
      <c r="J385">
        <v>0</v>
      </c>
      <c r="K385">
        <f t="shared" si="0"/>
        <v>6100.260000000002</v>
      </c>
      <c r="L385">
        <f t="shared" si="1"/>
        <v>84205.26000000001</v>
      </c>
      <c r="M385">
        <f t="shared" si="2"/>
        <v>86.36173399807731</v>
      </c>
      <c r="N385">
        <f t="shared" si="3"/>
        <v>84205.26000000001</v>
      </c>
      <c r="O385">
        <f t="shared" si="4"/>
        <v>6100.260000000002</v>
      </c>
      <c r="P385">
        <f t="shared" si="5"/>
        <v>86.36173399807731</v>
      </c>
    </row>
    <row r="386" spans="1:16" ht="15">
      <c r="A386" s="42" t="s">
        <v>113</v>
      </c>
      <c r="B386" t="s">
        <v>114</v>
      </c>
      <c r="C386">
        <v>106600</v>
      </c>
      <c r="D386">
        <v>106600</v>
      </c>
      <c r="E386">
        <v>39602</v>
      </c>
      <c r="F386">
        <v>33935.93</v>
      </c>
      <c r="G386">
        <v>0</v>
      </c>
      <c r="H386">
        <v>33935.93</v>
      </c>
      <c r="I386">
        <v>0</v>
      </c>
      <c r="J386">
        <v>0</v>
      </c>
      <c r="K386">
        <f t="shared" si="0"/>
        <v>5666.07</v>
      </c>
      <c r="L386">
        <f t="shared" si="1"/>
        <v>72664.07</v>
      </c>
      <c r="M386">
        <f t="shared" si="2"/>
        <v>85.69246502701884</v>
      </c>
      <c r="N386">
        <f t="shared" si="3"/>
        <v>72664.07</v>
      </c>
      <c r="O386">
        <f t="shared" si="4"/>
        <v>5666.07</v>
      </c>
      <c r="P386">
        <f t="shared" si="5"/>
        <v>85.69246502701884</v>
      </c>
    </row>
    <row r="387" spans="1:16" ht="15">
      <c r="A387" s="42" t="s">
        <v>115</v>
      </c>
      <c r="B387" t="s">
        <v>116</v>
      </c>
      <c r="C387">
        <v>79000</v>
      </c>
      <c r="D387">
        <v>79000</v>
      </c>
      <c r="E387">
        <v>30562</v>
      </c>
      <c r="F387">
        <v>26538.38</v>
      </c>
      <c r="G387">
        <v>0</v>
      </c>
      <c r="H387">
        <v>26538.38</v>
      </c>
      <c r="I387">
        <v>0</v>
      </c>
      <c r="J387">
        <v>0</v>
      </c>
      <c r="K387">
        <f t="shared" si="0"/>
        <v>4023.619999999999</v>
      </c>
      <c r="L387">
        <f t="shared" si="1"/>
        <v>52461.619999999995</v>
      </c>
      <c r="M387">
        <f t="shared" si="2"/>
        <v>86.83456580066749</v>
      </c>
      <c r="N387">
        <f t="shared" si="3"/>
        <v>52461.619999999995</v>
      </c>
      <c r="O387">
        <f t="shared" si="4"/>
        <v>4023.619999999999</v>
      </c>
      <c r="P387">
        <f t="shared" si="5"/>
        <v>86.83456580066749</v>
      </c>
    </row>
    <row r="388" spans="1:16" ht="15">
      <c r="A388" s="42" t="s">
        <v>117</v>
      </c>
      <c r="B388" t="s">
        <v>118</v>
      </c>
      <c r="C388">
        <v>79000</v>
      </c>
      <c r="D388">
        <v>79000</v>
      </c>
      <c r="E388">
        <v>30562</v>
      </c>
      <c r="F388">
        <v>26538.38</v>
      </c>
      <c r="G388">
        <v>0</v>
      </c>
      <c r="H388">
        <v>26538.38</v>
      </c>
      <c r="I388">
        <v>0</v>
      </c>
      <c r="J388">
        <v>0</v>
      </c>
      <c r="K388">
        <f t="shared" si="0"/>
        <v>4023.619999999999</v>
      </c>
      <c r="L388">
        <f t="shared" si="1"/>
        <v>52461.619999999995</v>
      </c>
      <c r="M388">
        <f t="shared" si="2"/>
        <v>86.83456580066749</v>
      </c>
      <c r="N388">
        <f t="shared" si="3"/>
        <v>52461.619999999995</v>
      </c>
      <c r="O388">
        <f t="shared" si="4"/>
        <v>4023.619999999999</v>
      </c>
      <c r="P388">
        <f t="shared" si="5"/>
        <v>86.83456580066749</v>
      </c>
    </row>
    <row r="389" spans="1:16" ht="15">
      <c r="A389" s="42" t="s">
        <v>119</v>
      </c>
      <c r="B389" t="s">
        <v>120</v>
      </c>
      <c r="C389">
        <v>27600</v>
      </c>
      <c r="D389">
        <v>27600</v>
      </c>
      <c r="E389">
        <v>9040</v>
      </c>
      <c r="F389">
        <v>7397.55</v>
      </c>
      <c r="G389">
        <v>0</v>
      </c>
      <c r="H389">
        <v>7397.55</v>
      </c>
      <c r="I389">
        <v>0</v>
      </c>
      <c r="J389">
        <v>0</v>
      </c>
      <c r="K389">
        <f t="shared" si="0"/>
        <v>1642.4499999999998</v>
      </c>
      <c r="L389">
        <f t="shared" si="1"/>
        <v>20202.45</v>
      </c>
      <c r="M389">
        <f t="shared" si="2"/>
        <v>81.83130530973452</v>
      </c>
      <c r="N389">
        <f t="shared" si="3"/>
        <v>20202.45</v>
      </c>
      <c r="O389">
        <f t="shared" si="4"/>
        <v>1642.4499999999998</v>
      </c>
      <c r="P389">
        <f t="shared" si="5"/>
        <v>81.83130530973452</v>
      </c>
    </row>
    <row r="390" spans="1:16" ht="15">
      <c r="A390" s="42" t="s">
        <v>101</v>
      </c>
      <c r="B390" t="s">
        <v>102</v>
      </c>
      <c r="C390">
        <v>14500</v>
      </c>
      <c r="D390">
        <v>16234</v>
      </c>
      <c r="E390">
        <v>5127</v>
      </c>
      <c r="F390">
        <v>4692.81</v>
      </c>
      <c r="G390">
        <v>0</v>
      </c>
      <c r="H390">
        <v>4692.81</v>
      </c>
      <c r="I390">
        <v>0</v>
      </c>
      <c r="J390">
        <v>0</v>
      </c>
      <c r="K390">
        <f t="shared" si="0"/>
        <v>434.1899999999996</v>
      </c>
      <c r="L390">
        <f t="shared" si="1"/>
        <v>11541.189999999999</v>
      </c>
      <c r="M390">
        <f t="shared" si="2"/>
        <v>91.53130485664131</v>
      </c>
      <c r="N390">
        <f t="shared" si="3"/>
        <v>11541.189999999999</v>
      </c>
      <c r="O390">
        <f t="shared" si="4"/>
        <v>434.1899999999996</v>
      </c>
      <c r="P390">
        <f t="shared" si="5"/>
        <v>91.53130485664131</v>
      </c>
    </row>
    <row r="391" spans="1:16" ht="15">
      <c r="A391" s="42" t="s">
        <v>103</v>
      </c>
      <c r="B391" t="s">
        <v>104</v>
      </c>
      <c r="C391">
        <v>3600</v>
      </c>
      <c r="D391">
        <v>3600</v>
      </c>
      <c r="E391">
        <v>950</v>
      </c>
      <c r="F391">
        <v>950</v>
      </c>
      <c r="G391">
        <v>0</v>
      </c>
      <c r="H391">
        <v>950</v>
      </c>
      <c r="I391">
        <v>0</v>
      </c>
      <c r="J391">
        <v>0</v>
      </c>
      <c r="K391">
        <f aca="true" t="shared" si="6" ref="K391:K454">E391-F391</f>
        <v>0</v>
      </c>
      <c r="L391">
        <f aca="true" t="shared" si="7" ref="L391:L454">D391-F391</f>
        <v>2650</v>
      </c>
      <c r="M391">
        <f aca="true" t="shared" si="8" ref="M391:M454">IF(E391=0,0,(F391/E391)*100)</f>
        <v>100</v>
      </c>
      <c r="N391">
        <f aca="true" t="shared" si="9" ref="N391:N454">D391-H391</f>
        <v>2650</v>
      </c>
      <c r="O391">
        <f aca="true" t="shared" si="10" ref="O391:O454">E391-H391</f>
        <v>0</v>
      </c>
      <c r="P391">
        <f aca="true" t="shared" si="11" ref="P391:P454">IF(E391=0,0,(H391/E391)*100)</f>
        <v>100</v>
      </c>
    </row>
    <row r="392" spans="1:16" ht="15">
      <c r="A392" s="42" t="s">
        <v>105</v>
      </c>
      <c r="B392" t="s">
        <v>106</v>
      </c>
      <c r="C392">
        <v>3300</v>
      </c>
      <c r="D392">
        <v>3659</v>
      </c>
      <c r="E392">
        <v>902</v>
      </c>
      <c r="F392">
        <v>771.69</v>
      </c>
      <c r="G392">
        <v>0</v>
      </c>
      <c r="H392">
        <v>771.69</v>
      </c>
      <c r="I392">
        <v>0</v>
      </c>
      <c r="J392">
        <v>0</v>
      </c>
      <c r="K392">
        <f t="shared" si="6"/>
        <v>130.30999999999995</v>
      </c>
      <c r="L392">
        <f t="shared" si="7"/>
        <v>2887.31</v>
      </c>
      <c r="M392">
        <f t="shared" si="8"/>
        <v>85.55321507760533</v>
      </c>
      <c r="N392">
        <f t="shared" si="9"/>
        <v>2887.31</v>
      </c>
      <c r="O392">
        <f t="shared" si="10"/>
        <v>130.30999999999995</v>
      </c>
      <c r="P392">
        <f t="shared" si="11"/>
        <v>85.55321507760533</v>
      </c>
    </row>
    <row r="393" spans="1:16" ht="15">
      <c r="A393" s="42" t="s">
        <v>121</v>
      </c>
      <c r="B393" t="s">
        <v>122</v>
      </c>
      <c r="C393">
        <v>500</v>
      </c>
      <c r="D393">
        <v>1875</v>
      </c>
      <c r="E393">
        <v>1375</v>
      </c>
      <c r="F393">
        <v>1375</v>
      </c>
      <c r="G393">
        <v>0</v>
      </c>
      <c r="H393">
        <v>1375</v>
      </c>
      <c r="I393">
        <v>0</v>
      </c>
      <c r="J393">
        <v>0</v>
      </c>
      <c r="K393">
        <f t="shared" si="6"/>
        <v>0</v>
      </c>
      <c r="L393">
        <f t="shared" si="7"/>
        <v>500</v>
      </c>
      <c r="M393">
        <f t="shared" si="8"/>
        <v>100</v>
      </c>
      <c r="N393">
        <f t="shared" si="9"/>
        <v>500</v>
      </c>
      <c r="O393">
        <f t="shared" si="10"/>
        <v>0</v>
      </c>
      <c r="P393">
        <f t="shared" si="11"/>
        <v>100</v>
      </c>
    </row>
    <row r="394" spans="1:16" ht="15">
      <c r="A394" s="42" t="s">
        <v>123</v>
      </c>
      <c r="B394" t="s">
        <v>124</v>
      </c>
      <c r="C394">
        <v>7100</v>
      </c>
      <c r="D394">
        <v>7100</v>
      </c>
      <c r="E394">
        <v>1900</v>
      </c>
      <c r="F394">
        <v>1596.12</v>
      </c>
      <c r="G394">
        <v>0</v>
      </c>
      <c r="H394">
        <v>1596.12</v>
      </c>
      <c r="I394">
        <v>0</v>
      </c>
      <c r="J394">
        <v>0</v>
      </c>
      <c r="K394">
        <f t="shared" si="6"/>
        <v>303.8800000000001</v>
      </c>
      <c r="L394">
        <f t="shared" si="7"/>
        <v>5503.88</v>
      </c>
      <c r="M394">
        <f t="shared" si="8"/>
        <v>84.00631578947367</v>
      </c>
      <c r="N394">
        <f t="shared" si="9"/>
        <v>5503.88</v>
      </c>
      <c r="O394">
        <f t="shared" si="10"/>
        <v>303.8800000000001</v>
      </c>
      <c r="P394">
        <f t="shared" si="11"/>
        <v>84.00631578947367</v>
      </c>
    </row>
    <row r="395" spans="1:16" ht="15">
      <c r="A395" s="42" t="s">
        <v>125</v>
      </c>
      <c r="B395" t="s">
        <v>126</v>
      </c>
      <c r="C395">
        <v>4000</v>
      </c>
      <c r="D395">
        <v>4000</v>
      </c>
      <c r="E395">
        <v>1500</v>
      </c>
      <c r="F395">
        <v>1196.12</v>
      </c>
      <c r="G395">
        <v>0</v>
      </c>
      <c r="H395">
        <v>1196.12</v>
      </c>
      <c r="I395">
        <v>0</v>
      </c>
      <c r="J395">
        <v>0</v>
      </c>
      <c r="K395">
        <f t="shared" si="6"/>
        <v>303.8800000000001</v>
      </c>
      <c r="L395">
        <f t="shared" si="7"/>
        <v>2803.88</v>
      </c>
      <c r="M395">
        <f t="shared" si="8"/>
        <v>79.74133333333333</v>
      </c>
      <c r="N395">
        <f t="shared" si="9"/>
        <v>2803.88</v>
      </c>
      <c r="O395">
        <f t="shared" si="10"/>
        <v>303.8800000000001</v>
      </c>
      <c r="P395">
        <f t="shared" si="11"/>
        <v>79.74133333333333</v>
      </c>
    </row>
    <row r="396" spans="1:16" ht="15">
      <c r="A396" s="42" t="s">
        <v>127</v>
      </c>
      <c r="B396" t="s">
        <v>128</v>
      </c>
      <c r="C396">
        <v>3100</v>
      </c>
      <c r="D396">
        <v>3100</v>
      </c>
      <c r="E396">
        <v>400</v>
      </c>
      <c r="F396">
        <v>400</v>
      </c>
      <c r="G396">
        <v>0</v>
      </c>
      <c r="H396">
        <v>400</v>
      </c>
      <c r="I396">
        <v>0</v>
      </c>
      <c r="J396">
        <v>0</v>
      </c>
      <c r="K396">
        <f t="shared" si="6"/>
        <v>0</v>
      </c>
      <c r="L396">
        <f t="shared" si="7"/>
        <v>2700</v>
      </c>
      <c r="M396">
        <f t="shared" si="8"/>
        <v>100</v>
      </c>
      <c r="N396">
        <f t="shared" si="9"/>
        <v>2700</v>
      </c>
      <c r="O396">
        <f t="shared" si="10"/>
        <v>0</v>
      </c>
      <c r="P396">
        <f t="shared" si="11"/>
        <v>100</v>
      </c>
    </row>
    <row r="397" spans="1:16" ht="15">
      <c r="A397" s="44" t="s">
        <v>34</v>
      </c>
      <c r="B397" s="43" t="s">
        <v>35</v>
      </c>
      <c r="C397" s="43">
        <v>3139371</v>
      </c>
      <c r="D397" s="43">
        <v>3154725</v>
      </c>
      <c r="E397" s="43">
        <v>1082274</v>
      </c>
      <c r="F397" s="43">
        <v>1002361.74</v>
      </c>
      <c r="G397" s="43">
        <v>0</v>
      </c>
      <c r="H397" s="43">
        <v>999633.39</v>
      </c>
      <c r="I397" s="43">
        <v>2728.35</v>
      </c>
      <c r="J397" s="43">
        <v>0</v>
      </c>
      <c r="K397" s="43">
        <f t="shared" si="6"/>
        <v>79912.26000000001</v>
      </c>
      <c r="L397" s="43">
        <f t="shared" si="7"/>
        <v>2152363.26</v>
      </c>
      <c r="M397" s="43">
        <f t="shared" si="8"/>
        <v>92.61626353400341</v>
      </c>
      <c r="N397" s="43">
        <f t="shared" si="9"/>
        <v>2155091.61</v>
      </c>
      <c r="O397" s="43">
        <f t="shared" si="10"/>
        <v>82640.60999999999</v>
      </c>
      <c r="P397" s="43">
        <f t="shared" si="11"/>
        <v>92.36416933235022</v>
      </c>
    </row>
    <row r="398" spans="1:16" ht="15">
      <c r="A398" s="42" t="s">
        <v>80</v>
      </c>
      <c r="B398" t="s">
        <v>81</v>
      </c>
      <c r="C398">
        <v>3139371</v>
      </c>
      <c r="D398">
        <v>3154725</v>
      </c>
      <c r="E398">
        <v>1082274</v>
      </c>
      <c r="F398">
        <v>1002361.74</v>
      </c>
      <c r="G398">
        <v>0</v>
      </c>
      <c r="H398">
        <v>999633.39</v>
      </c>
      <c r="I398">
        <v>2728.35</v>
      </c>
      <c r="J398">
        <v>0</v>
      </c>
      <c r="K398">
        <f t="shared" si="6"/>
        <v>79912.26000000001</v>
      </c>
      <c r="L398">
        <f t="shared" si="7"/>
        <v>2152363.26</v>
      </c>
      <c r="M398">
        <f t="shared" si="8"/>
        <v>92.61626353400341</v>
      </c>
      <c r="N398">
        <f t="shared" si="9"/>
        <v>2155091.61</v>
      </c>
      <c r="O398">
        <f t="shared" si="10"/>
        <v>82640.60999999999</v>
      </c>
      <c r="P398">
        <f t="shared" si="11"/>
        <v>92.36416933235022</v>
      </c>
    </row>
    <row r="399" spans="1:16" ht="15">
      <c r="A399" s="42" t="s">
        <v>113</v>
      </c>
      <c r="B399" t="s">
        <v>114</v>
      </c>
      <c r="C399">
        <v>2593100</v>
      </c>
      <c r="D399">
        <v>2593100</v>
      </c>
      <c r="E399">
        <v>887426</v>
      </c>
      <c r="F399">
        <v>831295.53</v>
      </c>
      <c r="G399">
        <v>0</v>
      </c>
      <c r="H399">
        <v>831295.53</v>
      </c>
      <c r="I399">
        <v>0</v>
      </c>
      <c r="J399">
        <v>0</v>
      </c>
      <c r="K399">
        <f t="shared" si="6"/>
        <v>56130.46999999997</v>
      </c>
      <c r="L399">
        <f t="shared" si="7"/>
        <v>1761804.47</v>
      </c>
      <c r="M399">
        <f t="shared" si="8"/>
        <v>93.67491261243191</v>
      </c>
      <c r="N399">
        <f t="shared" si="9"/>
        <v>1761804.47</v>
      </c>
      <c r="O399">
        <f t="shared" si="10"/>
        <v>56130.46999999997</v>
      </c>
      <c r="P399">
        <f t="shared" si="11"/>
        <v>93.67491261243191</v>
      </c>
    </row>
    <row r="400" spans="1:16" ht="15">
      <c r="A400" s="42" t="s">
        <v>115</v>
      </c>
      <c r="B400" t="s">
        <v>116</v>
      </c>
      <c r="C400">
        <v>1909800</v>
      </c>
      <c r="D400">
        <v>1909800</v>
      </c>
      <c r="E400">
        <v>650971</v>
      </c>
      <c r="F400">
        <v>604845.47</v>
      </c>
      <c r="G400">
        <v>0</v>
      </c>
      <c r="H400">
        <v>604845.47</v>
      </c>
      <c r="I400">
        <v>0</v>
      </c>
      <c r="J400">
        <v>0</v>
      </c>
      <c r="K400">
        <f t="shared" si="6"/>
        <v>46125.53000000003</v>
      </c>
      <c r="L400">
        <f t="shared" si="7"/>
        <v>1304954.53</v>
      </c>
      <c r="M400">
        <f t="shared" si="8"/>
        <v>92.91434948715073</v>
      </c>
      <c r="N400">
        <f t="shared" si="9"/>
        <v>1304954.53</v>
      </c>
      <c r="O400">
        <f t="shared" si="10"/>
        <v>46125.53000000003</v>
      </c>
      <c r="P400">
        <f t="shared" si="11"/>
        <v>92.91434948715073</v>
      </c>
    </row>
    <row r="401" spans="1:16" ht="15">
      <c r="A401" s="42" t="s">
        <v>117</v>
      </c>
      <c r="B401" t="s">
        <v>118</v>
      </c>
      <c r="C401">
        <v>1909800</v>
      </c>
      <c r="D401">
        <v>1909800</v>
      </c>
      <c r="E401">
        <v>650971</v>
      </c>
      <c r="F401">
        <v>604845.47</v>
      </c>
      <c r="G401">
        <v>0</v>
      </c>
      <c r="H401">
        <v>604845.47</v>
      </c>
      <c r="I401">
        <v>0</v>
      </c>
      <c r="J401">
        <v>0</v>
      </c>
      <c r="K401">
        <f t="shared" si="6"/>
        <v>46125.53000000003</v>
      </c>
      <c r="L401">
        <f t="shared" si="7"/>
        <v>1304954.53</v>
      </c>
      <c r="M401">
        <f t="shared" si="8"/>
        <v>92.91434948715073</v>
      </c>
      <c r="N401">
        <f t="shared" si="9"/>
        <v>1304954.53</v>
      </c>
      <c r="O401">
        <f t="shared" si="10"/>
        <v>46125.53000000003</v>
      </c>
      <c r="P401">
        <f t="shared" si="11"/>
        <v>92.91434948715073</v>
      </c>
    </row>
    <row r="402" spans="1:16" ht="15">
      <c r="A402" s="42" t="s">
        <v>119</v>
      </c>
      <c r="B402" t="s">
        <v>120</v>
      </c>
      <c r="C402">
        <v>683300</v>
      </c>
      <c r="D402">
        <v>683300</v>
      </c>
      <c r="E402">
        <v>236455</v>
      </c>
      <c r="F402">
        <v>226450.06</v>
      </c>
      <c r="G402">
        <v>0</v>
      </c>
      <c r="H402">
        <v>226450.06</v>
      </c>
      <c r="I402">
        <v>0</v>
      </c>
      <c r="J402">
        <v>0</v>
      </c>
      <c r="K402">
        <f t="shared" si="6"/>
        <v>10004.940000000002</v>
      </c>
      <c r="L402">
        <f t="shared" si="7"/>
        <v>456849.94</v>
      </c>
      <c r="M402">
        <f t="shared" si="8"/>
        <v>95.76877629993021</v>
      </c>
      <c r="N402">
        <f t="shared" si="9"/>
        <v>456849.94</v>
      </c>
      <c r="O402">
        <f t="shared" si="10"/>
        <v>10004.940000000002</v>
      </c>
      <c r="P402">
        <f t="shared" si="11"/>
        <v>95.76877629993021</v>
      </c>
    </row>
    <row r="403" spans="1:16" ht="15">
      <c r="A403" s="42" t="s">
        <v>101</v>
      </c>
      <c r="B403" t="s">
        <v>102</v>
      </c>
      <c r="C403">
        <v>545571</v>
      </c>
      <c r="D403">
        <v>560123</v>
      </c>
      <c r="E403">
        <v>193676</v>
      </c>
      <c r="F403">
        <v>170240.19</v>
      </c>
      <c r="G403">
        <v>0</v>
      </c>
      <c r="H403">
        <v>167511.84</v>
      </c>
      <c r="I403">
        <v>2728.35</v>
      </c>
      <c r="J403">
        <v>0</v>
      </c>
      <c r="K403">
        <f t="shared" si="6"/>
        <v>23435.809999999998</v>
      </c>
      <c r="L403">
        <f t="shared" si="7"/>
        <v>389882.81</v>
      </c>
      <c r="M403">
        <f t="shared" si="8"/>
        <v>87.89947644519714</v>
      </c>
      <c r="N403">
        <f t="shared" si="9"/>
        <v>392611.16000000003</v>
      </c>
      <c r="O403">
        <f t="shared" si="10"/>
        <v>26164.160000000003</v>
      </c>
      <c r="P403">
        <f t="shared" si="11"/>
        <v>86.49075776038332</v>
      </c>
    </row>
    <row r="404" spans="1:16" ht="15">
      <c r="A404" s="42" t="s">
        <v>103</v>
      </c>
      <c r="B404" t="s">
        <v>104</v>
      </c>
      <c r="C404">
        <v>145300</v>
      </c>
      <c r="D404">
        <v>155300</v>
      </c>
      <c r="E404">
        <v>58300</v>
      </c>
      <c r="F404">
        <v>58130.9</v>
      </c>
      <c r="G404">
        <v>0</v>
      </c>
      <c r="H404">
        <v>58130.9</v>
      </c>
      <c r="I404">
        <v>0</v>
      </c>
      <c r="J404">
        <v>0</v>
      </c>
      <c r="K404">
        <f t="shared" si="6"/>
        <v>169.09999999999854</v>
      </c>
      <c r="L404">
        <f t="shared" si="7"/>
        <v>97169.1</v>
      </c>
      <c r="M404">
        <f t="shared" si="8"/>
        <v>99.70994854202402</v>
      </c>
      <c r="N404">
        <f t="shared" si="9"/>
        <v>97169.1</v>
      </c>
      <c r="O404">
        <f t="shared" si="10"/>
        <v>169.09999999999854</v>
      </c>
      <c r="P404">
        <f t="shared" si="11"/>
        <v>99.70994854202402</v>
      </c>
    </row>
    <row r="405" spans="1:16" ht="15">
      <c r="A405" s="42" t="s">
        <v>129</v>
      </c>
      <c r="B405" t="s">
        <v>130</v>
      </c>
      <c r="C405">
        <v>16400</v>
      </c>
      <c r="D405">
        <v>16400</v>
      </c>
      <c r="E405">
        <v>4860</v>
      </c>
      <c r="F405">
        <v>995.65</v>
      </c>
      <c r="G405">
        <v>0</v>
      </c>
      <c r="H405">
        <v>995.65</v>
      </c>
      <c r="I405">
        <v>0</v>
      </c>
      <c r="J405">
        <v>0</v>
      </c>
      <c r="K405">
        <f t="shared" si="6"/>
        <v>3864.35</v>
      </c>
      <c r="L405">
        <f t="shared" si="7"/>
        <v>15404.35</v>
      </c>
      <c r="M405">
        <f t="shared" si="8"/>
        <v>20.486625514403293</v>
      </c>
      <c r="N405">
        <f t="shared" si="9"/>
        <v>15404.35</v>
      </c>
      <c r="O405">
        <f t="shared" si="10"/>
        <v>3864.35</v>
      </c>
      <c r="P405">
        <f t="shared" si="11"/>
        <v>20.486625514403293</v>
      </c>
    </row>
    <row r="406" spans="1:16" ht="15">
      <c r="A406" s="42" t="s">
        <v>131</v>
      </c>
      <c r="B406" t="s">
        <v>132</v>
      </c>
      <c r="C406">
        <v>121400</v>
      </c>
      <c r="D406">
        <v>121400</v>
      </c>
      <c r="E406">
        <v>15450</v>
      </c>
      <c r="F406">
        <v>15390.5</v>
      </c>
      <c r="G406">
        <v>0</v>
      </c>
      <c r="H406">
        <v>15390.5</v>
      </c>
      <c r="I406">
        <v>0</v>
      </c>
      <c r="J406">
        <v>0</v>
      </c>
      <c r="K406">
        <f t="shared" si="6"/>
        <v>59.5</v>
      </c>
      <c r="L406">
        <f t="shared" si="7"/>
        <v>106009.5</v>
      </c>
      <c r="M406">
        <f t="shared" si="8"/>
        <v>99.61488673139158</v>
      </c>
      <c r="N406">
        <f t="shared" si="9"/>
        <v>106009.5</v>
      </c>
      <c r="O406">
        <f t="shared" si="10"/>
        <v>59.5</v>
      </c>
      <c r="P406">
        <f t="shared" si="11"/>
        <v>99.61488673139158</v>
      </c>
    </row>
    <row r="407" spans="1:16" ht="15">
      <c r="A407" s="42" t="s">
        <v>105</v>
      </c>
      <c r="B407" t="s">
        <v>106</v>
      </c>
      <c r="C407">
        <v>98000</v>
      </c>
      <c r="D407">
        <v>102552</v>
      </c>
      <c r="E407">
        <v>35258</v>
      </c>
      <c r="F407">
        <v>16582.51</v>
      </c>
      <c r="G407">
        <v>0</v>
      </c>
      <c r="H407">
        <v>16582.51</v>
      </c>
      <c r="I407">
        <v>0</v>
      </c>
      <c r="J407">
        <v>0</v>
      </c>
      <c r="K407">
        <f t="shared" si="6"/>
        <v>18675.49</v>
      </c>
      <c r="L407">
        <f t="shared" si="7"/>
        <v>85969.49</v>
      </c>
      <c r="M407">
        <f t="shared" si="8"/>
        <v>47.031907652164044</v>
      </c>
      <c r="N407">
        <f t="shared" si="9"/>
        <v>85969.49</v>
      </c>
      <c r="O407">
        <f t="shared" si="10"/>
        <v>18675.49</v>
      </c>
      <c r="P407">
        <f t="shared" si="11"/>
        <v>47.031907652164044</v>
      </c>
    </row>
    <row r="408" spans="1:16" ht="15">
      <c r="A408" s="42" t="s">
        <v>121</v>
      </c>
      <c r="B408" t="s">
        <v>122</v>
      </c>
      <c r="C408">
        <v>1500</v>
      </c>
      <c r="D408">
        <v>1500</v>
      </c>
      <c r="E408">
        <v>300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f t="shared" si="6"/>
        <v>300</v>
      </c>
      <c r="L408">
        <f t="shared" si="7"/>
        <v>1500</v>
      </c>
      <c r="M408">
        <f t="shared" si="8"/>
        <v>0</v>
      </c>
      <c r="N408">
        <f t="shared" si="9"/>
        <v>1500</v>
      </c>
      <c r="O408">
        <f t="shared" si="10"/>
        <v>300</v>
      </c>
      <c r="P408">
        <f t="shared" si="11"/>
        <v>0</v>
      </c>
    </row>
    <row r="409" spans="1:16" ht="15">
      <c r="A409" s="42" t="s">
        <v>123</v>
      </c>
      <c r="B409" t="s">
        <v>124</v>
      </c>
      <c r="C409">
        <v>162971</v>
      </c>
      <c r="D409">
        <v>162971</v>
      </c>
      <c r="E409">
        <v>79508</v>
      </c>
      <c r="F409">
        <v>79140.63</v>
      </c>
      <c r="G409">
        <v>0</v>
      </c>
      <c r="H409">
        <v>76412.28</v>
      </c>
      <c r="I409">
        <v>2728.35</v>
      </c>
      <c r="J409">
        <v>0</v>
      </c>
      <c r="K409">
        <f t="shared" si="6"/>
        <v>367.36999999999534</v>
      </c>
      <c r="L409">
        <f t="shared" si="7"/>
        <v>83830.37</v>
      </c>
      <c r="M409">
        <f t="shared" si="8"/>
        <v>99.53794586708257</v>
      </c>
      <c r="N409">
        <f t="shared" si="9"/>
        <v>86558.72</v>
      </c>
      <c r="O409">
        <f t="shared" si="10"/>
        <v>3095.720000000001</v>
      </c>
      <c r="P409">
        <f t="shared" si="11"/>
        <v>96.10640438697993</v>
      </c>
    </row>
    <row r="410" spans="1:16" ht="15">
      <c r="A410" s="42" t="s">
        <v>133</v>
      </c>
      <c r="B410" t="s">
        <v>134</v>
      </c>
      <c r="C410">
        <v>7500</v>
      </c>
      <c r="D410">
        <v>7500</v>
      </c>
      <c r="E410">
        <v>2218</v>
      </c>
      <c r="F410">
        <v>2115.35</v>
      </c>
      <c r="G410">
        <v>0</v>
      </c>
      <c r="H410">
        <v>1998</v>
      </c>
      <c r="I410">
        <v>117.35</v>
      </c>
      <c r="J410">
        <v>0</v>
      </c>
      <c r="K410">
        <f t="shared" si="6"/>
        <v>102.65000000000009</v>
      </c>
      <c r="L410">
        <f t="shared" si="7"/>
        <v>5384.65</v>
      </c>
      <c r="M410">
        <f t="shared" si="8"/>
        <v>95.37195671776375</v>
      </c>
      <c r="N410">
        <f t="shared" si="9"/>
        <v>5502</v>
      </c>
      <c r="O410">
        <f t="shared" si="10"/>
        <v>220</v>
      </c>
      <c r="P410">
        <f t="shared" si="11"/>
        <v>90.08115419296664</v>
      </c>
    </row>
    <row r="411" spans="1:16" ht="15">
      <c r="A411" s="42" t="s">
        <v>125</v>
      </c>
      <c r="B411" t="s">
        <v>126</v>
      </c>
      <c r="C411">
        <v>55500</v>
      </c>
      <c r="D411">
        <v>55500</v>
      </c>
      <c r="E411">
        <v>20560</v>
      </c>
      <c r="F411">
        <v>20302.52</v>
      </c>
      <c r="G411">
        <v>0</v>
      </c>
      <c r="H411">
        <v>17691.52</v>
      </c>
      <c r="I411">
        <v>2611</v>
      </c>
      <c r="J411">
        <v>0</v>
      </c>
      <c r="K411">
        <f t="shared" si="6"/>
        <v>257.47999999999956</v>
      </c>
      <c r="L411">
        <f t="shared" si="7"/>
        <v>35197.479999999996</v>
      </c>
      <c r="M411">
        <f t="shared" si="8"/>
        <v>98.74766536964981</v>
      </c>
      <c r="N411">
        <f t="shared" si="9"/>
        <v>37808.479999999996</v>
      </c>
      <c r="O411">
        <f t="shared" si="10"/>
        <v>2868.4799999999996</v>
      </c>
      <c r="P411">
        <f t="shared" si="11"/>
        <v>86.04824902723736</v>
      </c>
    </row>
    <row r="412" spans="1:16" ht="15">
      <c r="A412" s="42" t="s">
        <v>127</v>
      </c>
      <c r="B412" t="s">
        <v>128</v>
      </c>
      <c r="C412">
        <v>99971</v>
      </c>
      <c r="D412">
        <v>99971</v>
      </c>
      <c r="E412">
        <v>56730</v>
      </c>
      <c r="F412">
        <v>56722.76</v>
      </c>
      <c r="G412">
        <v>0</v>
      </c>
      <c r="H412">
        <v>56722.76</v>
      </c>
      <c r="I412">
        <v>0</v>
      </c>
      <c r="J412">
        <v>0</v>
      </c>
      <c r="K412">
        <f t="shared" si="6"/>
        <v>7.239999999997963</v>
      </c>
      <c r="L412">
        <f t="shared" si="7"/>
        <v>43248.24</v>
      </c>
      <c r="M412">
        <f t="shared" si="8"/>
        <v>99.98723779305483</v>
      </c>
      <c r="N412">
        <f t="shared" si="9"/>
        <v>43248.24</v>
      </c>
      <c r="O412">
        <f t="shared" si="10"/>
        <v>7.239999999997963</v>
      </c>
      <c r="P412">
        <f t="shared" si="11"/>
        <v>99.98723779305483</v>
      </c>
    </row>
    <row r="413" spans="1:16" ht="15">
      <c r="A413" s="42" t="s">
        <v>135</v>
      </c>
      <c r="B413" t="s">
        <v>136</v>
      </c>
      <c r="C413">
        <v>700</v>
      </c>
      <c r="D413">
        <v>1502</v>
      </c>
      <c r="E413">
        <v>1172</v>
      </c>
      <c r="F413">
        <v>826.02</v>
      </c>
      <c r="G413">
        <v>0</v>
      </c>
      <c r="H413">
        <v>826.02</v>
      </c>
      <c r="I413">
        <v>0</v>
      </c>
      <c r="J413">
        <v>0</v>
      </c>
      <c r="K413">
        <f t="shared" si="6"/>
        <v>345.98</v>
      </c>
      <c r="L413">
        <f t="shared" si="7"/>
        <v>675.98</v>
      </c>
      <c r="M413">
        <f t="shared" si="8"/>
        <v>70.47952218430034</v>
      </c>
      <c r="N413">
        <f t="shared" si="9"/>
        <v>675.98</v>
      </c>
      <c r="O413">
        <f t="shared" si="10"/>
        <v>345.98</v>
      </c>
      <c r="P413">
        <f t="shared" si="11"/>
        <v>70.47952218430034</v>
      </c>
    </row>
    <row r="414" spans="1:16" ht="15">
      <c r="A414" s="44" t="s">
        <v>137</v>
      </c>
      <c r="B414" s="43" t="s">
        <v>138</v>
      </c>
      <c r="C414" s="43">
        <v>280000</v>
      </c>
      <c r="D414" s="43">
        <v>280000</v>
      </c>
      <c r="E414" s="43">
        <v>84700</v>
      </c>
      <c r="F414" s="43">
        <v>73863.41</v>
      </c>
      <c r="G414" s="43">
        <v>0</v>
      </c>
      <c r="H414" s="43">
        <v>73863.41</v>
      </c>
      <c r="I414" s="43">
        <v>0</v>
      </c>
      <c r="J414" s="43">
        <v>0</v>
      </c>
      <c r="K414" s="43">
        <f t="shared" si="6"/>
        <v>10836.589999999997</v>
      </c>
      <c r="L414" s="43">
        <f t="shared" si="7"/>
        <v>206136.59</v>
      </c>
      <c r="M414" s="43">
        <f t="shared" si="8"/>
        <v>87.20591499409682</v>
      </c>
      <c r="N414" s="43">
        <f t="shared" si="9"/>
        <v>206136.59</v>
      </c>
      <c r="O414" s="43">
        <f t="shared" si="10"/>
        <v>10836.589999999997</v>
      </c>
      <c r="P414" s="43">
        <f t="shared" si="11"/>
        <v>87.20591499409682</v>
      </c>
    </row>
    <row r="415" spans="1:16" ht="15">
      <c r="A415" s="42" t="s">
        <v>80</v>
      </c>
      <c r="B415" t="s">
        <v>81</v>
      </c>
      <c r="C415">
        <v>280000</v>
      </c>
      <c r="D415">
        <v>280000</v>
      </c>
      <c r="E415">
        <v>84700</v>
      </c>
      <c r="F415">
        <v>73863.41</v>
      </c>
      <c r="G415">
        <v>0</v>
      </c>
      <c r="H415">
        <v>73863.41</v>
      </c>
      <c r="I415">
        <v>0</v>
      </c>
      <c r="J415">
        <v>0</v>
      </c>
      <c r="K415">
        <f t="shared" si="6"/>
        <v>10836.589999999997</v>
      </c>
      <c r="L415">
        <f t="shared" si="7"/>
        <v>206136.59</v>
      </c>
      <c r="M415">
        <f t="shared" si="8"/>
        <v>87.20591499409682</v>
      </c>
      <c r="N415">
        <f t="shared" si="9"/>
        <v>206136.59</v>
      </c>
      <c r="O415">
        <f t="shared" si="10"/>
        <v>10836.589999999997</v>
      </c>
      <c r="P415">
        <f t="shared" si="11"/>
        <v>87.20591499409682</v>
      </c>
    </row>
    <row r="416" spans="1:16" ht="15">
      <c r="A416" s="42" t="s">
        <v>82</v>
      </c>
      <c r="B416" t="s">
        <v>75</v>
      </c>
      <c r="C416">
        <v>280000</v>
      </c>
      <c r="D416">
        <v>280000</v>
      </c>
      <c r="E416">
        <v>84700</v>
      </c>
      <c r="F416">
        <v>73863.41</v>
      </c>
      <c r="G416">
        <v>0</v>
      </c>
      <c r="H416">
        <v>73863.41</v>
      </c>
      <c r="I416">
        <v>0</v>
      </c>
      <c r="J416">
        <v>0</v>
      </c>
      <c r="K416">
        <f t="shared" si="6"/>
        <v>10836.589999999997</v>
      </c>
      <c r="L416">
        <f t="shared" si="7"/>
        <v>206136.59</v>
      </c>
      <c r="M416">
        <f t="shared" si="8"/>
        <v>87.20591499409682</v>
      </c>
      <c r="N416">
        <f t="shared" si="9"/>
        <v>206136.59</v>
      </c>
      <c r="O416">
        <f t="shared" si="10"/>
        <v>10836.589999999997</v>
      </c>
      <c r="P416">
        <f t="shared" si="11"/>
        <v>87.20591499409682</v>
      </c>
    </row>
    <row r="417" spans="1:16" ht="15">
      <c r="A417" s="42" t="s">
        <v>76</v>
      </c>
      <c r="B417" t="s">
        <v>77</v>
      </c>
      <c r="C417">
        <v>280000</v>
      </c>
      <c r="D417">
        <v>280000</v>
      </c>
      <c r="E417">
        <v>84700</v>
      </c>
      <c r="F417">
        <v>73863.41</v>
      </c>
      <c r="G417">
        <v>0</v>
      </c>
      <c r="H417">
        <v>73863.41</v>
      </c>
      <c r="I417">
        <v>0</v>
      </c>
      <c r="J417">
        <v>0</v>
      </c>
      <c r="K417">
        <f t="shared" si="6"/>
        <v>10836.589999999997</v>
      </c>
      <c r="L417">
        <f t="shared" si="7"/>
        <v>206136.59</v>
      </c>
      <c r="M417">
        <f t="shared" si="8"/>
        <v>87.20591499409682</v>
      </c>
      <c r="N417">
        <f t="shared" si="9"/>
        <v>206136.59</v>
      </c>
      <c r="O417">
        <f t="shared" si="10"/>
        <v>10836.589999999997</v>
      </c>
      <c r="P417">
        <f t="shared" si="11"/>
        <v>87.20591499409682</v>
      </c>
    </row>
    <row r="418" spans="1:16" ht="15">
      <c r="A418" s="44" t="s">
        <v>36</v>
      </c>
      <c r="B418" s="43" t="s">
        <v>37</v>
      </c>
      <c r="C418" s="43">
        <v>286700</v>
      </c>
      <c r="D418" s="43">
        <v>289130</v>
      </c>
      <c r="E418" s="43">
        <v>94600</v>
      </c>
      <c r="F418" s="43">
        <v>84927.03</v>
      </c>
      <c r="G418" s="43">
        <v>0</v>
      </c>
      <c r="H418" s="43">
        <v>82695.23</v>
      </c>
      <c r="I418" s="43">
        <v>2231.8</v>
      </c>
      <c r="J418" s="43">
        <v>2231.8</v>
      </c>
      <c r="K418" s="43">
        <f t="shared" si="6"/>
        <v>9672.970000000001</v>
      </c>
      <c r="L418" s="43">
        <f t="shared" si="7"/>
        <v>204202.97</v>
      </c>
      <c r="M418" s="43">
        <f t="shared" si="8"/>
        <v>89.7748731501057</v>
      </c>
      <c r="N418" s="43">
        <f t="shared" si="9"/>
        <v>206434.77000000002</v>
      </c>
      <c r="O418" s="43">
        <f t="shared" si="10"/>
        <v>11904.770000000004</v>
      </c>
      <c r="P418" s="43">
        <f t="shared" si="11"/>
        <v>87.41567653276955</v>
      </c>
    </row>
    <row r="419" spans="1:16" ht="15">
      <c r="A419" s="42" t="s">
        <v>80</v>
      </c>
      <c r="B419" t="s">
        <v>81</v>
      </c>
      <c r="C419">
        <v>286700</v>
      </c>
      <c r="D419">
        <v>289130</v>
      </c>
      <c r="E419">
        <v>94600</v>
      </c>
      <c r="F419">
        <v>84927.03</v>
      </c>
      <c r="G419">
        <v>0</v>
      </c>
      <c r="H419">
        <v>82695.23</v>
      </c>
      <c r="I419">
        <v>2231.8</v>
      </c>
      <c r="J419">
        <v>2231.8</v>
      </c>
      <c r="K419">
        <f t="shared" si="6"/>
        <v>9672.970000000001</v>
      </c>
      <c r="L419">
        <f t="shared" si="7"/>
        <v>204202.97</v>
      </c>
      <c r="M419">
        <f t="shared" si="8"/>
        <v>89.7748731501057</v>
      </c>
      <c r="N419">
        <f t="shared" si="9"/>
        <v>206434.77000000002</v>
      </c>
      <c r="O419">
        <f t="shared" si="10"/>
        <v>11904.770000000004</v>
      </c>
      <c r="P419">
        <f t="shared" si="11"/>
        <v>87.41567653276955</v>
      </c>
    </row>
    <row r="420" spans="1:16" ht="15">
      <c r="A420" s="42" t="s">
        <v>113</v>
      </c>
      <c r="B420" t="s">
        <v>114</v>
      </c>
      <c r="C420">
        <v>202500</v>
      </c>
      <c r="D420">
        <v>202500</v>
      </c>
      <c r="E420">
        <v>64250</v>
      </c>
      <c r="F420">
        <v>60378.09</v>
      </c>
      <c r="G420">
        <v>0</v>
      </c>
      <c r="H420">
        <v>60378.09</v>
      </c>
      <c r="I420">
        <v>0</v>
      </c>
      <c r="J420">
        <v>0</v>
      </c>
      <c r="K420">
        <f t="shared" si="6"/>
        <v>3871.9100000000035</v>
      </c>
      <c r="L420">
        <f t="shared" si="7"/>
        <v>142121.91</v>
      </c>
      <c r="M420">
        <f t="shared" si="8"/>
        <v>93.97368093385214</v>
      </c>
      <c r="N420">
        <f t="shared" si="9"/>
        <v>142121.91</v>
      </c>
      <c r="O420">
        <f t="shared" si="10"/>
        <v>3871.9100000000035</v>
      </c>
      <c r="P420">
        <f t="shared" si="11"/>
        <v>93.97368093385214</v>
      </c>
    </row>
    <row r="421" spans="1:16" ht="15">
      <c r="A421" s="42" t="s">
        <v>115</v>
      </c>
      <c r="B421" t="s">
        <v>116</v>
      </c>
      <c r="C421">
        <v>148500</v>
      </c>
      <c r="D421">
        <v>148500</v>
      </c>
      <c r="E421">
        <v>46830</v>
      </c>
      <c r="F421">
        <v>42979.54</v>
      </c>
      <c r="G421">
        <v>0</v>
      </c>
      <c r="H421">
        <v>42979.54</v>
      </c>
      <c r="I421">
        <v>0</v>
      </c>
      <c r="J421">
        <v>0</v>
      </c>
      <c r="K421">
        <f t="shared" si="6"/>
        <v>3850.459999999999</v>
      </c>
      <c r="L421">
        <f t="shared" si="7"/>
        <v>105520.45999999999</v>
      </c>
      <c r="M421">
        <f t="shared" si="8"/>
        <v>91.77779201366646</v>
      </c>
      <c r="N421">
        <f t="shared" si="9"/>
        <v>105520.45999999999</v>
      </c>
      <c r="O421">
        <f t="shared" si="10"/>
        <v>3850.459999999999</v>
      </c>
      <c r="P421">
        <f t="shared" si="11"/>
        <v>91.77779201366646</v>
      </c>
    </row>
    <row r="422" spans="1:16" ht="15">
      <c r="A422" s="42" t="s">
        <v>117</v>
      </c>
      <c r="B422" t="s">
        <v>118</v>
      </c>
      <c r="C422">
        <v>148500</v>
      </c>
      <c r="D422">
        <v>148500</v>
      </c>
      <c r="E422">
        <v>46830</v>
      </c>
      <c r="F422">
        <v>42979.54</v>
      </c>
      <c r="G422">
        <v>0</v>
      </c>
      <c r="H422">
        <v>42979.54</v>
      </c>
      <c r="I422">
        <v>0</v>
      </c>
      <c r="J422">
        <v>0</v>
      </c>
      <c r="K422">
        <f t="shared" si="6"/>
        <v>3850.459999999999</v>
      </c>
      <c r="L422">
        <f t="shared" si="7"/>
        <v>105520.45999999999</v>
      </c>
      <c r="M422">
        <f t="shared" si="8"/>
        <v>91.77779201366646</v>
      </c>
      <c r="N422">
        <f t="shared" si="9"/>
        <v>105520.45999999999</v>
      </c>
      <c r="O422">
        <f t="shared" si="10"/>
        <v>3850.459999999999</v>
      </c>
      <c r="P422">
        <f t="shared" si="11"/>
        <v>91.77779201366646</v>
      </c>
    </row>
    <row r="423" spans="1:16" ht="15">
      <c r="A423" s="42" t="s">
        <v>119</v>
      </c>
      <c r="B423" t="s">
        <v>120</v>
      </c>
      <c r="C423">
        <v>54000</v>
      </c>
      <c r="D423">
        <v>54000</v>
      </c>
      <c r="E423">
        <v>17420</v>
      </c>
      <c r="F423">
        <v>17398.55</v>
      </c>
      <c r="G423">
        <v>0</v>
      </c>
      <c r="H423">
        <v>17398.55</v>
      </c>
      <c r="I423">
        <v>0</v>
      </c>
      <c r="J423">
        <v>0</v>
      </c>
      <c r="K423">
        <f t="shared" si="6"/>
        <v>21.450000000000728</v>
      </c>
      <c r="L423">
        <f t="shared" si="7"/>
        <v>36601.45</v>
      </c>
      <c r="M423">
        <f t="shared" si="8"/>
        <v>99.8768656716418</v>
      </c>
      <c r="N423">
        <f t="shared" si="9"/>
        <v>36601.45</v>
      </c>
      <c r="O423">
        <f t="shared" si="10"/>
        <v>21.450000000000728</v>
      </c>
      <c r="P423">
        <f t="shared" si="11"/>
        <v>99.8768656716418</v>
      </c>
    </row>
    <row r="424" spans="1:16" ht="15">
      <c r="A424" s="42" t="s">
        <v>101</v>
      </c>
      <c r="B424" t="s">
        <v>102</v>
      </c>
      <c r="C424">
        <v>84200</v>
      </c>
      <c r="D424">
        <v>86630</v>
      </c>
      <c r="E424">
        <v>30350</v>
      </c>
      <c r="F424">
        <v>24548.94</v>
      </c>
      <c r="G424">
        <v>0</v>
      </c>
      <c r="H424">
        <v>22317.14</v>
      </c>
      <c r="I424">
        <v>2231.8</v>
      </c>
      <c r="J424">
        <v>2231.8</v>
      </c>
      <c r="K424">
        <f t="shared" si="6"/>
        <v>5801.060000000001</v>
      </c>
      <c r="L424">
        <f t="shared" si="7"/>
        <v>62081.06</v>
      </c>
      <c r="M424">
        <f t="shared" si="8"/>
        <v>80.88612850082372</v>
      </c>
      <c r="N424">
        <f t="shared" si="9"/>
        <v>64312.86</v>
      </c>
      <c r="O424">
        <f t="shared" si="10"/>
        <v>8032.860000000001</v>
      </c>
      <c r="P424">
        <f t="shared" si="11"/>
        <v>73.53258649093904</v>
      </c>
    </row>
    <row r="425" spans="1:16" ht="15">
      <c r="A425" s="42" t="s">
        <v>103</v>
      </c>
      <c r="B425" t="s">
        <v>104</v>
      </c>
      <c r="C425">
        <v>65000</v>
      </c>
      <c r="D425">
        <v>66840</v>
      </c>
      <c r="E425">
        <v>20800</v>
      </c>
      <c r="F425">
        <v>20757.55</v>
      </c>
      <c r="G425">
        <v>0</v>
      </c>
      <c r="H425">
        <v>18525.75</v>
      </c>
      <c r="I425">
        <v>2231.8</v>
      </c>
      <c r="J425">
        <v>2231.8</v>
      </c>
      <c r="K425">
        <f t="shared" si="6"/>
        <v>42.45000000000073</v>
      </c>
      <c r="L425">
        <f t="shared" si="7"/>
        <v>46082.45</v>
      </c>
      <c r="M425">
        <f t="shared" si="8"/>
        <v>99.79591346153846</v>
      </c>
      <c r="N425">
        <f t="shared" si="9"/>
        <v>48314.25</v>
      </c>
      <c r="O425">
        <f t="shared" si="10"/>
        <v>2274.25</v>
      </c>
      <c r="P425">
        <f t="shared" si="11"/>
        <v>89.06610576923077</v>
      </c>
    </row>
    <row r="426" spans="1:16" ht="15">
      <c r="A426" s="42" t="s">
        <v>131</v>
      </c>
      <c r="B426" t="s">
        <v>132</v>
      </c>
      <c r="C426">
        <v>2000</v>
      </c>
      <c r="D426">
        <v>2000</v>
      </c>
      <c r="E426">
        <v>770</v>
      </c>
      <c r="F426">
        <v>339.88</v>
      </c>
      <c r="G426">
        <v>0</v>
      </c>
      <c r="H426">
        <v>339.88</v>
      </c>
      <c r="I426">
        <v>0</v>
      </c>
      <c r="J426">
        <v>0</v>
      </c>
      <c r="K426">
        <f t="shared" si="6"/>
        <v>430.12</v>
      </c>
      <c r="L426">
        <f t="shared" si="7"/>
        <v>1660.12</v>
      </c>
      <c r="M426">
        <f t="shared" si="8"/>
        <v>44.140259740259744</v>
      </c>
      <c r="N426">
        <f t="shared" si="9"/>
        <v>1660.12</v>
      </c>
      <c r="O426">
        <f t="shared" si="10"/>
        <v>430.12</v>
      </c>
      <c r="P426">
        <f t="shared" si="11"/>
        <v>44.140259740259744</v>
      </c>
    </row>
    <row r="427" spans="1:16" ht="15">
      <c r="A427" s="42" t="s">
        <v>105</v>
      </c>
      <c r="B427" t="s">
        <v>106</v>
      </c>
      <c r="C427">
        <v>4000</v>
      </c>
      <c r="D427">
        <v>4590</v>
      </c>
      <c r="E427">
        <v>1390</v>
      </c>
      <c r="F427">
        <v>608.87</v>
      </c>
      <c r="G427">
        <v>0</v>
      </c>
      <c r="H427">
        <v>608.87</v>
      </c>
      <c r="I427">
        <v>0</v>
      </c>
      <c r="J427">
        <v>0</v>
      </c>
      <c r="K427">
        <f t="shared" si="6"/>
        <v>781.13</v>
      </c>
      <c r="L427">
        <f t="shared" si="7"/>
        <v>3981.13</v>
      </c>
      <c r="M427">
        <f t="shared" si="8"/>
        <v>43.80359712230216</v>
      </c>
      <c r="N427">
        <f t="shared" si="9"/>
        <v>3981.13</v>
      </c>
      <c r="O427">
        <f t="shared" si="10"/>
        <v>781.13</v>
      </c>
      <c r="P427">
        <f t="shared" si="11"/>
        <v>43.80359712230216</v>
      </c>
    </row>
    <row r="428" spans="1:16" ht="15">
      <c r="A428" s="42" t="s">
        <v>123</v>
      </c>
      <c r="B428" t="s">
        <v>124</v>
      </c>
      <c r="C428">
        <v>13200</v>
      </c>
      <c r="D428">
        <v>13200</v>
      </c>
      <c r="E428">
        <v>7390</v>
      </c>
      <c r="F428">
        <v>2842.64</v>
      </c>
      <c r="G428">
        <v>0</v>
      </c>
      <c r="H428">
        <v>2842.64</v>
      </c>
      <c r="I428">
        <v>0</v>
      </c>
      <c r="J428">
        <v>0</v>
      </c>
      <c r="K428">
        <f t="shared" si="6"/>
        <v>4547.360000000001</v>
      </c>
      <c r="L428">
        <f t="shared" si="7"/>
        <v>10357.36</v>
      </c>
      <c r="M428">
        <f t="shared" si="8"/>
        <v>38.46603518267929</v>
      </c>
      <c r="N428">
        <f t="shared" si="9"/>
        <v>10357.36</v>
      </c>
      <c r="O428">
        <f t="shared" si="10"/>
        <v>4547.360000000001</v>
      </c>
      <c r="P428">
        <f t="shared" si="11"/>
        <v>38.46603518267929</v>
      </c>
    </row>
    <row r="429" spans="1:16" ht="15">
      <c r="A429" s="42" t="s">
        <v>133</v>
      </c>
      <c r="B429" t="s">
        <v>134</v>
      </c>
      <c r="C429">
        <v>300</v>
      </c>
      <c r="D429">
        <v>300</v>
      </c>
      <c r="E429">
        <v>120</v>
      </c>
      <c r="F429">
        <v>40.5</v>
      </c>
      <c r="G429">
        <v>0</v>
      </c>
      <c r="H429">
        <v>40.5</v>
      </c>
      <c r="I429">
        <v>0</v>
      </c>
      <c r="J429">
        <v>0</v>
      </c>
      <c r="K429">
        <f t="shared" si="6"/>
        <v>79.5</v>
      </c>
      <c r="L429">
        <f t="shared" si="7"/>
        <v>259.5</v>
      </c>
      <c r="M429">
        <f t="shared" si="8"/>
        <v>33.75</v>
      </c>
      <c r="N429">
        <f t="shared" si="9"/>
        <v>259.5</v>
      </c>
      <c r="O429">
        <f t="shared" si="10"/>
        <v>79.5</v>
      </c>
      <c r="P429">
        <f t="shared" si="11"/>
        <v>33.75</v>
      </c>
    </row>
    <row r="430" spans="1:16" ht="15">
      <c r="A430" s="42" t="s">
        <v>125</v>
      </c>
      <c r="B430" t="s">
        <v>126</v>
      </c>
      <c r="C430">
        <v>1000</v>
      </c>
      <c r="D430">
        <v>1000</v>
      </c>
      <c r="E430">
        <v>400</v>
      </c>
      <c r="F430">
        <v>283.17</v>
      </c>
      <c r="G430">
        <v>0</v>
      </c>
      <c r="H430">
        <v>283.17</v>
      </c>
      <c r="I430">
        <v>0</v>
      </c>
      <c r="J430">
        <v>0</v>
      </c>
      <c r="K430">
        <f t="shared" si="6"/>
        <v>116.82999999999998</v>
      </c>
      <c r="L430">
        <f t="shared" si="7"/>
        <v>716.8299999999999</v>
      </c>
      <c r="M430">
        <f t="shared" si="8"/>
        <v>70.7925</v>
      </c>
      <c r="N430">
        <f t="shared" si="9"/>
        <v>716.8299999999999</v>
      </c>
      <c r="O430">
        <f t="shared" si="10"/>
        <v>116.82999999999998</v>
      </c>
      <c r="P430">
        <f t="shared" si="11"/>
        <v>70.7925</v>
      </c>
    </row>
    <row r="431" spans="1:16" ht="15">
      <c r="A431" s="42" t="s">
        <v>127</v>
      </c>
      <c r="B431" t="s">
        <v>128</v>
      </c>
      <c r="C431">
        <v>11900</v>
      </c>
      <c r="D431">
        <v>11900</v>
      </c>
      <c r="E431">
        <v>6870</v>
      </c>
      <c r="F431">
        <v>2518.97</v>
      </c>
      <c r="G431">
        <v>0</v>
      </c>
      <c r="H431">
        <v>2518.97</v>
      </c>
      <c r="I431">
        <v>0</v>
      </c>
      <c r="J431">
        <v>0</v>
      </c>
      <c r="K431">
        <f t="shared" si="6"/>
        <v>4351.030000000001</v>
      </c>
      <c r="L431">
        <f t="shared" si="7"/>
        <v>9381.03</v>
      </c>
      <c r="M431">
        <f t="shared" si="8"/>
        <v>36.666229985443955</v>
      </c>
      <c r="N431">
        <f t="shared" si="9"/>
        <v>9381.03</v>
      </c>
      <c r="O431">
        <f t="shared" si="10"/>
        <v>4351.030000000001</v>
      </c>
      <c r="P431">
        <f t="shared" si="11"/>
        <v>36.666229985443955</v>
      </c>
    </row>
    <row r="432" spans="1:16" ht="15">
      <c r="A432" s="44" t="s">
        <v>67</v>
      </c>
      <c r="B432" s="43" t="s">
        <v>68</v>
      </c>
      <c r="C432" s="43">
        <v>56500</v>
      </c>
      <c r="D432" s="43">
        <v>56500</v>
      </c>
      <c r="E432" s="43">
        <v>23300</v>
      </c>
      <c r="F432" s="43">
        <v>19605.28</v>
      </c>
      <c r="G432" s="43">
        <v>0</v>
      </c>
      <c r="H432" s="43">
        <v>19605.28</v>
      </c>
      <c r="I432" s="43">
        <v>0</v>
      </c>
      <c r="J432" s="43">
        <v>0</v>
      </c>
      <c r="K432" s="43">
        <f t="shared" si="6"/>
        <v>3694.720000000001</v>
      </c>
      <c r="L432" s="43">
        <f t="shared" si="7"/>
        <v>36894.72</v>
      </c>
      <c r="M432" s="43">
        <f t="shared" si="8"/>
        <v>84.14283261802574</v>
      </c>
      <c r="N432" s="43">
        <f t="shared" si="9"/>
        <v>36894.72</v>
      </c>
      <c r="O432" s="43">
        <f t="shared" si="10"/>
        <v>3694.720000000001</v>
      </c>
      <c r="P432" s="43">
        <f t="shared" si="11"/>
        <v>84.14283261802574</v>
      </c>
    </row>
    <row r="433" spans="1:16" ht="15">
      <c r="A433" s="42" t="s">
        <v>80</v>
      </c>
      <c r="B433" t="s">
        <v>81</v>
      </c>
      <c r="C433">
        <v>56500</v>
      </c>
      <c r="D433">
        <v>56500</v>
      </c>
      <c r="E433">
        <v>23300</v>
      </c>
      <c r="F433">
        <v>19605.28</v>
      </c>
      <c r="G433">
        <v>0</v>
      </c>
      <c r="H433">
        <v>19605.28</v>
      </c>
      <c r="I433">
        <v>0</v>
      </c>
      <c r="J433">
        <v>0</v>
      </c>
      <c r="K433">
        <f t="shared" si="6"/>
        <v>3694.720000000001</v>
      </c>
      <c r="L433">
        <f t="shared" si="7"/>
        <v>36894.72</v>
      </c>
      <c r="M433">
        <f t="shared" si="8"/>
        <v>84.14283261802574</v>
      </c>
      <c r="N433">
        <f t="shared" si="9"/>
        <v>36894.72</v>
      </c>
      <c r="O433">
        <f t="shared" si="10"/>
        <v>3694.720000000001</v>
      </c>
      <c r="P433">
        <f t="shared" si="11"/>
        <v>84.14283261802574</v>
      </c>
    </row>
    <row r="434" spans="1:16" ht="15">
      <c r="A434" s="42" t="s">
        <v>101</v>
      </c>
      <c r="B434" t="s">
        <v>102</v>
      </c>
      <c r="C434">
        <v>56500</v>
      </c>
      <c r="D434">
        <v>56500</v>
      </c>
      <c r="E434">
        <v>23300</v>
      </c>
      <c r="F434">
        <v>19605.28</v>
      </c>
      <c r="G434">
        <v>0</v>
      </c>
      <c r="H434">
        <v>19605.28</v>
      </c>
      <c r="I434">
        <v>0</v>
      </c>
      <c r="J434">
        <v>0</v>
      </c>
      <c r="K434">
        <f t="shared" si="6"/>
        <v>3694.720000000001</v>
      </c>
      <c r="L434">
        <f t="shared" si="7"/>
        <v>36894.72</v>
      </c>
      <c r="M434">
        <f t="shared" si="8"/>
        <v>84.14283261802574</v>
      </c>
      <c r="N434">
        <f t="shared" si="9"/>
        <v>36894.72</v>
      </c>
      <c r="O434">
        <f t="shared" si="10"/>
        <v>3694.720000000001</v>
      </c>
      <c r="P434">
        <f t="shared" si="11"/>
        <v>84.14283261802574</v>
      </c>
    </row>
    <row r="435" spans="1:16" ht="15">
      <c r="A435" s="42" t="s">
        <v>139</v>
      </c>
      <c r="B435" t="s">
        <v>140</v>
      </c>
      <c r="C435">
        <v>56500</v>
      </c>
      <c r="D435">
        <v>56500</v>
      </c>
      <c r="E435">
        <v>23300</v>
      </c>
      <c r="F435">
        <v>19605.28</v>
      </c>
      <c r="G435">
        <v>0</v>
      </c>
      <c r="H435">
        <v>19605.28</v>
      </c>
      <c r="I435">
        <v>0</v>
      </c>
      <c r="J435">
        <v>0</v>
      </c>
      <c r="K435">
        <f t="shared" si="6"/>
        <v>3694.720000000001</v>
      </c>
      <c r="L435">
        <f t="shared" si="7"/>
        <v>36894.72</v>
      </c>
      <c r="M435">
        <f t="shared" si="8"/>
        <v>84.14283261802574</v>
      </c>
      <c r="N435">
        <f t="shared" si="9"/>
        <v>36894.72</v>
      </c>
      <c r="O435">
        <f t="shared" si="10"/>
        <v>3694.720000000001</v>
      </c>
      <c r="P435">
        <f t="shared" si="11"/>
        <v>84.14283261802574</v>
      </c>
    </row>
    <row r="436" spans="1:16" ht="15">
      <c r="A436" s="42" t="s">
        <v>141</v>
      </c>
      <c r="B436" t="s">
        <v>142</v>
      </c>
      <c r="C436">
        <v>56500</v>
      </c>
      <c r="D436">
        <v>56500</v>
      </c>
      <c r="E436">
        <v>23300</v>
      </c>
      <c r="F436">
        <v>19605.28</v>
      </c>
      <c r="G436">
        <v>0</v>
      </c>
      <c r="H436">
        <v>19605.28</v>
      </c>
      <c r="I436">
        <v>0</v>
      </c>
      <c r="J436">
        <v>0</v>
      </c>
      <c r="K436">
        <f t="shared" si="6"/>
        <v>3694.720000000001</v>
      </c>
      <c r="L436">
        <f t="shared" si="7"/>
        <v>36894.72</v>
      </c>
      <c r="M436">
        <f t="shared" si="8"/>
        <v>84.14283261802574</v>
      </c>
      <c r="N436">
        <f t="shared" si="9"/>
        <v>36894.72</v>
      </c>
      <c r="O436">
        <f t="shared" si="10"/>
        <v>3694.720000000001</v>
      </c>
      <c r="P436">
        <f t="shared" si="11"/>
        <v>84.14283261802574</v>
      </c>
    </row>
    <row r="437" spans="1:16" ht="15">
      <c r="A437" s="44" t="s">
        <v>143</v>
      </c>
      <c r="B437" s="43" t="s">
        <v>144</v>
      </c>
      <c r="C437" s="43">
        <v>6500000</v>
      </c>
      <c r="D437" s="43">
        <v>6500000</v>
      </c>
      <c r="E437" s="43">
        <v>2146399.4</v>
      </c>
      <c r="F437" s="43">
        <v>2146399.4</v>
      </c>
      <c r="G437" s="43">
        <v>0</v>
      </c>
      <c r="H437" s="43">
        <v>2146399.4</v>
      </c>
      <c r="I437" s="43">
        <v>0</v>
      </c>
      <c r="J437" s="43">
        <v>0</v>
      </c>
      <c r="K437" s="43">
        <f t="shared" si="6"/>
        <v>0</v>
      </c>
      <c r="L437" s="43">
        <f t="shared" si="7"/>
        <v>4353600.6</v>
      </c>
      <c r="M437" s="43">
        <f t="shared" si="8"/>
        <v>100</v>
      </c>
      <c r="N437" s="43">
        <f t="shared" si="9"/>
        <v>4353600.6</v>
      </c>
      <c r="O437" s="43">
        <f t="shared" si="10"/>
        <v>0</v>
      </c>
      <c r="P437" s="43">
        <f t="shared" si="11"/>
        <v>100</v>
      </c>
    </row>
    <row r="438" spans="1:16" ht="15">
      <c r="A438" s="42" t="s">
        <v>80</v>
      </c>
      <c r="B438" t="s">
        <v>81</v>
      </c>
      <c r="C438">
        <v>6500000</v>
      </c>
      <c r="D438">
        <v>6500000</v>
      </c>
      <c r="E438">
        <v>2146399.4</v>
      </c>
      <c r="F438">
        <v>2146399.4</v>
      </c>
      <c r="G438">
        <v>0</v>
      </c>
      <c r="H438">
        <v>2146399.4</v>
      </c>
      <c r="I438">
        <v>0</v>
      </c>
      <c r="J438">
        <v>0</v>
      </c>
      <c r="K438">
        <f t="shared" si="6"/>
        <v>0</v>
      </c>
      <c r="L438">
        <f t="shared" si="7"/>
        <v>4353600.6</v>
      </c>
      <c r="M438">
        <f t="shared" si="8"/>
        <v>100</v>
      </c>
      <c r="N438">
        <f t="shared" si="9"/>
        <v>4353600.6</v>
      </c>
      <c r="O438">
        <f t="shared" si="10"/>
        <v>0</v>
      </c>
      <c r="P438">
        <f t="shared" si="11"/>
        <v>100</v>
      </c>
    </row>
    <row r="439" spans="1:16" ht="15">
      <c r="A439" s="42" t="s">
        <v>82</v>
      </c>
      <c r="B439" t="s">
        <v>75</v>
      </c>
      <c r="C439">
        <v>6500000</v>
      </c>
      <c r="D439">
        <v>6500000</v>
      </c>
      <c r="E439">
        <v>2146399.4</v>
      </c>
      <c r="F439">
        <v>2146399.4</v>
      </c>
      <c r="G439">
        <v>0</v>
      </c>
      <c r="H439">
        <v>2146399.4</v>
      </c>
      <c r="I439">
        <v>0</v>
      </c>
      <c r="J439">
        <v>0</v>
      </c>
      <c r="K439">
        <f t="shared" si="6"/>
        <v>0</v>
      </c>
      <c r="L439">
        <f t="shared" si="7"/>
        <v>4353600.6</v>
      </c>
      <c r="M439">
        <f t="shared" si="8"/>
        <v>100</v>
      </c>
      <c r="N439">
        <f t="shared" si="9"/>
        <v>4353600.6</v>
      </c>
      <c r="O439">
        <f t="shared" si="10"/>
        <v>0</v>
      </c>
      <c r="P439">
        <f t="shared" si="11"/>
        <v>100</v>
      </c>
    </row>
    <row r="440" spans="1:16" ht="15">
      <c r="A440" s="42" t="s">
        <v>76</v>
      </c>
      <c r="B440" t="s">
        <v>77</v>
      </c>
      <c r="C440">
        <v>6500000</v>
      </c>
      <c r="D440">
        <v>6500000</v>
      </c>
      <c r="E440">
        <v>2146399.4</v>
      </c>
      <c r="F440">
        <v>2146399.4</v>
      </c>
      <c r="G440">
        <v>0</v>
      </c>
      <c r="H440">
        <v>2146399.4</v>
      </c>
      <c r="I440">
        <v>0</v>
      </c>
      <c r="J440">
        <v>0</v>
      </c>
      <c r="K440">
        <f t="shared" si="6"/>
        <v>0</v>
      </c>
      <c r="L440">
        <f t="shared" si="7"/>
        <v>4353600.6</v>
      </c>
      <c r="M440">
        <f t="shared" si="8"/>
        <v>100</v>
      </c>
      <c r="N440">
        <f t="shared" si="9"/>
        <v>4353600.6</v>
      </c>
      <c r="O440">
        <f t="shared" si="10"/>
        <v>0</v>
      </c>
      <c r="P440">
        <f t="shared" si="11"/>
        <v>100</v>
      </c>
    </row>
    <row r="441" spans="1:16" ht="15">
      <c r="A441" s="44" t="s">
        <v>145</v>
      </c>
      <c r="B441" s="43" t="s">
        <v>146</v>
      </c>
      <c r="C441" s="43">
        <v>11932</v>
      </c>
      <c r="D441" s="43">
        <v>11932</v>
      </c>
      <c r="E441" s="43">
        <v>5716</v>
      </c>
      <c r="F441" s="43">
        <v>5309.81</v>
      </c>
      <c r="G441" s="43">
        <v>0</v>
      </c>
      <c r="H441" s="43">
        <v>5309.81</v>
      </c>
      <c r="I441" s="43">
        <v>0</v>
      </c>
      <c r="J441" s="43">
        <v>0</v>
      </c>
      <c r="K441" s="43">
        <f t="shared" si="6"/>
        <v>406.1899999999996</v>
      </c>
      <c r="L441" s="43">
        <f t="shared" si="7"/>
        <v>6622.19</v>
      </c>
      <c r="M441" s="43">
        <f t="shared" si="8"/>
        <v>92.89380685794264</v>
      </c>
      <c r="N441" s="43">
        <f t="shared" si="9"/>
        <v>6622.19</v>
      </c>
      <c r="O441" s="43">
        <f t="shared" si="10"/>
        <v>406.1899999999996</v>
      </c>
      <c r="P441" s="43">
        <f t="shared" si="11"/>
        <v>92.89380685794264</v>
      </c>
    </row>
    <row r="442" spans="1:16" ht="15">
      <c r="A442" s="42" t="s">
        <v>80</v>
      </c>
      <c r="B442" t="s">
        <v>81</v>
      </c>
      <c r="C442">
        <v>11932</v>
      </c>
      <c r="D442">
        <v>11932</v>
      </c>
      <c r="E442">
        <v>5716</v>
      </c>
      <c r="F442">
        <v>5309.81</v>
      </c>
      <c r="G442">
        <v>0</v>
      </c>
      <c r="H442">
        <v>5309.81</v>
      </c>
      <c r="I442">
        <v>0</v>
      </c>
      <c r="J442">
        <v>0</v>
      </c>
      <c r="K442">
        <f t="shared" si="6"/>
        <v>406.1899999999996</v>
      </c>
      <c r="L442">
        <f t="shared" si="7"/>
        <v>6622.19</v>
      </c>
      <c r="M442">
        <f t="shared" si="8"/>
        <v>92.89380685794264</v>
      </c>
      <c r="N442">
        <f t="shared" si="9"/>
        <v>6622.19</v>
      </c>
      <c r="O442">
        <f t="shared" si="10"/>
        <v>406.1899999999996</v>
      </c>
      <c r="P442">
        <f t="shared" si="11"/>
        <v>92.89380685794264</v>
      </c>
    </row>
    <row r="443" spans="1:16" ht="15">
      <c r="A443" s="42" t="s">
        <v>82</v>
      </c>
      <c r="B443" t="s">
        <v>75</v>
      </c>
      <c r="C443">
        <v>11932</v>
      </c>
      <c r="D443">
        <v>11932</v>
      </c>
      <c r="E443">
        <v>5716</v>
      </c>
      <c r="F443">
        <v>5309.81</v>
      </c>
      <c r="G443">
        <v>0</v>
      </c>
      <c r="H443">
        <v>5309.81</v>
      </c>
      <c r="I443">
        <v>0</v>
      </c>
      <c r="J443">
        <v>0</v>
      </c>
      <c r="K443">
        <f t="shared" si="6"/>
        <v>406.1899999999996</v>
      </c>
      <c r="L443">
        <f t="shared" si="7"/>
        <v>6622.19</v>
      </c>
      <c r="M443">
        <f t="shared" si="8"/>
        <v>92.89380685794264</v>
      </c>
      <c r="N443">
        <f t="shared" si="9"/>
        <v>6622.19</v>
      </c>
      <c r="O443">
        <f t="shared" si="10"/>
        <v>406.1899999999996</v>
      </c>
      <c r="P443">
        <f t="shared" si="11"/>
        <v>92.89380685794264</v>
      </c>
    </row>
    <row r="444" spans="1:16" ht="15">
      <c r="A444" s="42" t="s">
        <v>76</v>
      </c>
      <c r="B444" t="s">
        <v>77</v>
      </c>
      <c r="C444">
        <v>11932</v>
      </c>
      <c r="D444">
        <v>11932</v>
      </c>
      <c r="E444">
        <v>5716</v>
      </c>
      <c r="F444">
        <v>5309.81</v>
      </c>
      <c r="G444">
        <v>0</v>
      </c>
      <c r="H444">
        <v>5309.81</v>
      </c>
      <c r="I444">
        <v>0</v>
      </c>
      <c r="J444">
        <v>0</v>
      </c>
      <c r="K444">
        <f t="shared" si="6"/>
        <v>406.1899999999996</v>
      </c>
      <c r="L444">
        <f t="shared" si="7"/>
        <v>6622.19</v>
      </c>
      <c r="M444">
        <f t="shared" si="8"/>
        <v>92.89380685794264</v>
      </c>
      <c r="N444">
        <f t="shared" si="9"/>
        <v>6622.19</v>
      </c>
      <c r="O444">
        <f t="shared" si="10"/>
        <v>406.1899999999996</v>
      </c>
      <c r="P444">
        <f t="shared" si="11"/>
        <v>92.89380685794264</v>
      </c>
    </row>
    <row r="445" spans="1:16" ht="15">
      <c r="A445" s="44" t="s">
        <v>147</v>
      </c>
      <c r="B445" s="43" t="s">
        <v>148</v>
      </c>
      <c r="C445" s="43">
        <v>168</v>
      </c>
      <c r="D445" s="43">
        <v>168</v>
      </c>
      <c r="E445" s="43">
        <v>84</v>
      </c>
      <c r="F445" s="43">
        <v>0</v>
      </c>
      <c r="G445" s="43">
        <v>0</v>
      </c>
      <c r="H445" s="43">
        <v>0</v>
      </c>
      <c r="I445" s="43">
        <v>0</v>
      </c>
      <c r="J445" s="43">
        <v>84</v>
      </c>
      <c r="K445" s="43">
        <f t="shared" si="6"/>
        <v>84</v>
      </c>
      <c r="L445" s="43">
        <f t="shared" si="7"/>
        <v>168</v>
      </c>
      <c r="M445" s="43">
        <f t="shared" si="8"/>
        <v>0</v>
      </c>
      <c r="N445" s="43">
        <f t="shared" si="9"/>
        <v>168</v>
      </c>
      <c r="O445" s="43">
        <f t="shared" si="10"/>
        <v>84</v>
      </c>
      <c r="P445" s="43">
        <f t="shared" si="11"/>
        <v>0</v>
      </c>
    </row>
    <row r="446" spans="1:16" ht="15">
      <c r="A446" s="42" t="s">
        <v>80</v>
      </c>
      <c r="B446" t="s">
        <v>81</v>
      </c>
      <c r="C446">
        <v>168</v>
      </c>
      <c r="D446">
        <v>168</v>
      </c>
      <c r="E446">
        <v>84</v>
      </c>
      <c r="F446">
        <v>0</v>
      </c>
      <c r="G446">
        <v>0</v>
      </c>
      <c r="H446">
        <v>0</v>
      </c>
      <c r="I446">
        <v>0</v>
      </c>
      <c r="J446">
        <v>84</v>
      </c>
      <c r="K446">
        <f t="shared" si="6"/>
        <v>84</v>
      </c>
      <c r="L446">
        <f t="shared" si="7"/>
        <v>168</v>
      </c>
      <c r="M446">
        <f t="shared" si="8"/>
        <v>0</v>
      </c>
      <c r="N446">
        <f t="shared" si="9"/>
        <v>168</v>
      </c>
      <c r="O446">
        <f t="shared" si="10"/>
        <v>84</v>
      </c>
      <c r="P446">
        <f t="shared" si="11"/>
        <v>0</v>
      </c>
    </row>
    <row r="447" spans="1:16" ht="15">
      <c r="A447" s="42" t="s">
        <v>82</v>
      </c>
      <c r="B447" t="s">
        <v>75</v>
      </c>
      <c r="C447">
        <v>168</v>
      </c>
      <c r="D447">
        <v>168</v>
      </c>
      <c r="E447">
        <v>84</v>
      </c>
      <c r="F447">
        <v>0</v>
      </c>
      <c r="G447">
        <v>0</v>
      </c>
      <c r="H447">
        <v>0</v>
      </c>
      <c r="I447">
        <v>0</v>
      </c>
      <c r="J447">
        <v>84</v>
      </c>
      <c r="K447">
        <f t="shared" si="6"/>
        <v>84</v>
      </c>
      <c r="L447">
        <f t="shared" si="7"/>
        <v>168</v>
      </c>
      <c r="M447">
        <f t="shared" si="8"/>
        <v>0</v>
      </c>
      <c r="N447">
        <f t="shared" si="9"/>
        <v>168</v>
      </c>
      <c r="O447">
        <f t="shared" si="10"/>
        <v>84</v>
      </c>
      <c r="P447">
        <f t="shared" si="11"/>
        <v>0</v>
      </c>
    </row>
    <row r="448" spans="1:16" ht="15">
      <c r="A448" s="42" t="s">
        <v>76</v>
      </c>
      <c r="B448" t="s">
        <v>77</v>
      </c>
      <c r="C448">
        <v>168</v>
      </c>
      <c r="D448">
        <v>168</v>
      </c>
      <c r="E448">
        <v>84</v>
      </c>
      <c r="F448">
        <v>0</v>
      </c>
      <c r="G448">
        <v>0</v>
      </c>
      <c r="H448">
        <v>0</v>
      </c>
      <c r="I448">
        <v>0</v>
      </c>
      <c r="J448">
        <v>84</v>
      </c>
      <c r="K448">
        <f t="shared" si="6"/>
        <v>84</v>
      </c>
      <c r="L448">
        <f t="shared" si="7"/>
        <v>168</v>
      </c>
      <c r="M448">
        <f t="shared" si="8"/>
        <v>0</v>
      </c>
      <c r="N448">
        <f t="shared" si="9"/>
        <v>168</v>
      </c>
      <c r="O448">
        <f t="shared" si="10"/>
        <v>84</v>
      </c>
      <c r="P448">
        <f t="shared" si="11"/>
        <v>0</v>
      </c>
    </row>
    <row r="449" spans="1:16" ht="15">
      <c r="A449" s="44" t="s">
        <v>149</v>
      </c>
      <c r="B449" s="43" t="s">
        <v>150</v>
      </c>
      <c r="C449" s="43">
        <v>71670</v>
      </c>
      <c r="D449" s="43">
        <v>71670</v>
      </c>
      <c r="E449" s="43">
        <v>40103</v>
      </c>
      <c r="F449" s="43">
        <v>28357.72</v>
      </c>
      <c r="G449" s="43">
        <v>0</v>
      </c>
      <c r="H449" s="43">
        <v>23657.72</v>
      </c>
      <c r="I449" s="43">
        <v>4700</v>
      </c>
      <c r="J449" s="43">
        <v>17348.52</v>
      </c>
      <c r="K449" s="43">
        <f t="shared" si="6"/>
        <v>11745.279999999999</v>
      </c>
      <c r="L449" s="43">
        <f t="shared" si="7"/>
        <v>43312.28</v>
      </c>
      <c r="M449" s="43">
        <f t="shared" si="8"/>
        <v>70.7122160436875</v>
      </c>
      <c r="N449" s="43">
        <f t="shared" si="9"/>
        <v>48012.28</v>
      </c>
      <c r="O449" s="43">
        <f t="shared" si="10"/>
        <v>16445.28</v>
      </c>
      <c r="P449" s="43">
        <f t="shared" si="11"/>
        <v>58.992394583946336</v>
      </c>
    </row>
    <row r="450" spans="1:16" ht="15">
      <c r="A450" s="42" t="s">
        <v>80</v>
      </c>
      <c r="B450" t="s">
        <v>81</v>
      </c>
      <c r="C450">
        <v>71670</v>
      </c>
      <c r="D450">
        <v>71670</v>
      </c>
      <c r="E450">
        <v>40103</v>
      </c>
      <c r="F450">
        <v>28357.72</v>
      </c>
      <c r="G450">
        <v>0</v>
      </c>
      <c r="H450">
        <v>23657.72</v>
      </c>
      <c r="I450">
        <v>4700</v>
      </c>
      <c r="J450">
        <v>17348.52</v>
      </c>
      <c r="K450">
        <f t="shared" si="6"/>
        <v>11745.279999999999</v>
      </c>
      <c r="L450">
        <f t="shared" si="7"/>
        <v>43312.28</v>
      </c>
      <c r="M450">
        <f t="shared" si="8"/>
        <v>70.7122160436875</v>
      </c>
      <c r="N450">
        <f t="shared" si="9"/>
        <v>48012.28</v>
      </c>
      <c r="O450">
        <f t="shared" si="10"/>
        <v>16445.28</v>
      </c>
      <c r="P450">
        <f t="shared" si="11"/>
        <v>58.992394583946336</v>
      </c>
    </row>
    <row r="451" spans="1:16" ht="15">
      <c r="A451" s="42" t="s">
        <v>82</v>
      </c>
      <c r="B451" t="s">
        <v>75</v>
      </c>
      <c r="C451">
        <v>71670</v>
      </c>
      <c r="D451">
        <v>71670</v>
      </c>
      <c r="E451">
        <v>40103</v>
      </c>
      <c r="F451">
        <v>28357.72</v>
      </c>
      <c r="G451">
        <v>0</v>
      </c>
      <c r="H451">
        <v>23657.72</v>
      </c>
      <c r="I451">
        <v>4700</v>
      </c>
      <c r="J451">
        <v>17348.52</v>
      </c>
      <c r="K451">
        <f t="shared" si="6"/>
        <v>11745.279999999999</v>
      </c>
      <c r="L451">
        <f t="shared" si="7"/>
        <v>43312.28</v>
      </c>
      <c r="M451">
        <f t="shared" si="8"/>
        <v>70.7122160436875</v>
      </c>
      <c r="N451">
        <f t="shared" si="9"/>
        <v>48012.28</v>
      </c>
      <c r="O451">
        <f t="shared" si="10"/>
        <v>16445.28</v>
      </c>
      <c r="P451">
        <f t="shared" si="11"/>
        <v>58.992394583946336</v>
      </c>
    </row>
    <row r="452" spans="1:16" ht="15">
      <c r="A452" s="42" t="s">
        <v>76</v>
      </c>
      <c r="B452" t="s">
        <v>77</v>
      </c>
      <c r="C452">
        <v>71670</v>
      </c>
      <c r="D452">
        <v>71670</v>
      </c>
      <c r="E452">
        <v>40103</v>
      </c>
      <c r="F452">
        <v>28357.72</v>
      </c>
      <c r="G452">
        <v>0</v>
      </c>
      <c r="H452">
        <v>23657.72</v>
      </c>
      <c r="I452">
        <v>4700</v>
      </c>
      <c r="J452">
        <v>17348.52</v>
      </c>
      <c r="K452">
        <f t="shared" si="6"/>
        <v>11745.279999999999</v>
      </c>
      <c r="L452">
        <f t="shared" si="7"/>
        <v>43312.28</v>
      </c>
      <c r="M452">
        <f t="shared" si="8"/>
        <v>70.7122160436875</v>
      </c>
      <c r="N452">
        <f t="shared" si="9"/>
        <v>48012.28</v>
      </c>
      <c r="O452">
        <f t="shared" si="10"/>
        <v>16445.28</v>
      </c>
      <c r="P452">
        <f t="shared" si="11"/>
        <v>58.992394583946336</v>
      </c>
    </row>
    <row r="453" spans="1:16" ht="15">
      <c r="A453" s="44" t="s">
        <v>151</v>
      </c>
      <c r="B453" s="43" t="s">
        <v>152</v>
      </c>
      <c r="C453" s="43">
        <v>73000</v>
      </c>
      <c r="D453" s="43">
        <v>73000</v>
      </c>
      <c r="E453" s="43">
        <v>37493</v>
      </c>
      <c r="F453" s="43">
        <v>25037.67</v>
      </c>
      <c r="G453" s="43">
        <v>0</v>
      </c>
      <c r="H453" s="43">
        <v>25037.67</v>
      </c>
      <c r="I453" s="43">
        <v>0</v>
      </c>
      <c r="J453" s="43">
        <v>15071.48</v>
      </c>
      <c r="K453" s="43">
        <f t="shared" si="6"/>
        <v>12455.330000000002</v>
      </c>
      <c r="L453" s="43">
        <f t="shared" si="7"/>
        <v>47962.33</v>
      </c>
      <c r="M453" s="43">
        <f t="shared" si="8"/>
        <v>66.7795855226309</v>
      </c>
      <c r="N453" s="43">
        <f t="shared" si="9"/>
        <v>47962.33</v>
      </c>
      <c r="O453" s="43">
        <f t="shared" si="10"/>
        <v>12455.330000000002</v>
      </c>
      <c r="P453" s="43">
        <f t="shared" si="11"/>
        <v>66.7795855226309</v>
      </c>
    </row>
    <row r="454" spans="1:16" ht="15">
      <c r="A454" s="42" t="s">
        <v>80</v>
      </c>
      <c r="B454" t="s">
        <v>81</v>
      </c>
      <c r="C454">
        <v>73000</v>
      </c>
      <c r="D454">
        <v>73000</v>
      </c>
      <c r="E454">
        <v>37493</v>
      </c>
      <c r="F454">
        <v>25037.67</v>
      </c>
      <c r="G454">
        <v>0</v>
      </c>
      <c r="H454">
        <v>25037.67</v>
      </c>
      <c r="I454">
        <v>0</v>
      </c>
      <c r="J454">
        <v>15071.48</v>
      </c>
      <c r="K454">
        <f t="shared" si="6"/>
        <v>12455.330000000002</v>
      </c>
      <c r="L454">
        <f t="shared" si="7"/>
        <v>47962.33</v>
      </c>
      <c r="M454">
        <f t="shared" si="8"/>
        <v>66.7795855226309</v>
      </c>
      <c r="N454">
        <f t="shared" si="9"/>
        <v>47962.33</v>
      </c>
      <c r="O454">
        <f t="shared" si="10"/>
        <v>12455.330000000002</v>
      </c>
      <c r="P454">
        <f t="shared" si="11"/>
        <v>66.7795855226309</v>
      </c>
    </row>
    <row r="455" spans="1:16" ht="15">
      <c r="A455" s="42" t="s">
        <v>82</v>
      </c>
      <c r="B455" t="s">
        <v>75</v>
      </c>
      <c r="C455">
        <v>73000</v>
      </c>
      <c r="D455">
        <v>73000</v>
      </c>
      <c r="E455">
        <v>37493</v>
      </c>
      <c r="F455">
        <v>25037.67</v>
      </c>
      <c r="G455">
        <v>0</v>
      </c>
      <c r="H455">
        <v>25037.67</v>
      </c>
      <c r="I455">
        <v>0</v>
      </c>
      <c r="J455">
        <v>15071.48</v>
      </c>
      <c r="K455">
        <f aca="true" t="shared" si="12" ref="K455:K518">E455-F455</f>
        <v>12455.330000000002</v>
      </c>
      <c r="L455">
        <f aca="true" t="shared" si="13" ref="L455:L518">D455-F455</f>
        <v>47962.33</v>
      </c>
      <c r="M455">
        <f aca="true" t="shared" si="14" ref="M455:M518">IF(E455=0,0,(F455/E455)*100)</f>
        <v>66.7795855226309</v>
      </c>
      <c r="N455">
        <f aca="true" t="shared" si="15" ref="N455:N518">D455-H455</f>
        <v>47962.33</v>
      </c>
      <c r="O455">
        <f aca="true" t="shared" si="16" ref="O455:O518">E455-H455</f>
        <v>12455.330000000002</v>
      </c>
      <c r="P455">
        <f aca="true" t="shared" si="17" ref="P455:P518">IF(E455=0,0,(H455/E455)*100)</f>
        <v>66.7795855226309</v>
      </c>
    </row>
    <row r="456" spans="1:16" ht="15">
      <c r="A456" s="42" t="s">
        <v>76</v>
      </c>
      <c r="B456" t="s">
        <v>77</v>
      </c>
      <c r="C456">
        <v>73000</v>
      </c>
      <c r="D456">
        <v>73000</v>
      </c>
      <c r="E456">
        <v>37493</v>
      </c>
      <c r="F456">
        <v>25037.67</v>
      </c>
      <c r="G456">
        <v>0</v>
      </c>
      <c r="H456">
        <v>25037.67</v>
      </c>
      <c r="I456">
        <v>0</v>
      </c>
      <c r="J456">
        <v>15071.48</v>
      </c>
      <c r="K456">
        <f t="shared" si="12"/>
        <v>12455.330000000002</v>
      </c>
      <c r="L456">
        <f t="shared" si="13"/>
        <v>47962.33</v>
      </c>
      <c r="M456">
        <f t="shared" si="14"/>
        <v>66.7795855226309</v>
      </c>
      <c r="N456">
        <f t="shared" si="15"/>
        <v>47962.33</v>
      </c>
      <c r="O456">
        <f t="shared" si="16"/>
        <v>12455.330000000002</v>
      </c>
      <c r="P456">
        <f t="shared" si="17"/>
        <v>66.7795855226309</v>
      </c>
    </row>
    <row r="457" spans="1:16" ht="15">
      <c r="A457" s="44" t="s">
        <v>39</v>
      </c>
      <c r="B457" s="43" t="s">
        <v>153</v>
      </c>
      <c r="C457" s="43">
        <v>4874164</v>
      </c>
      <c r="D457" s="43">
        <v>4887415</v>
      </c>
      <c r="E457" s="43">
        <v>1649666</v>
      </c>
      <c r="F457" s="43">
        <v>1607263.01</v>
      </c>
      <c r="G457" s="43">
        <v>0</v>
      </c>
      <c r="H457" s="43">
        <v>1607263.01</v>
      </c>
      <c r="I457" s="43">
        <v>0</v>
      </c>
      <c r="J457" s="43">
        <v>0</v>
      </c>
      <c r="K457" s="43">
        <f t="shared" si="12"/>
        <v>42402.98999999999</v>
      </c>
      <c r="L457" s="43">
        <f t="shared" si="13"/>
        <v>3280151.99</v>
      </c>
      <c r="M457" s="43">
        <f t="shared" si="14"/>
        <v>97.42960150721419</v>
      </c>
      <c r="N457" s="43">
        <f t="shared" si="15"/>
        <v>3280151.99</v>
      </c>
      <c r="O457" s="43">
        <f t="shared" si="16"/>
        <v>42402.98999999999</v>
      </c>
      <c r="P457" s="43">
        <f t="shared" si="17"/>
        <v>97.42960150721419</v>
      </c>
    </row>
    <row r="458" spans="1:16" ht="15">
      <c r="A458" s="42" t="s">
        <v>80</v>
      </c>
      <c r="B458" t="s">
        <v>81</v>
      </c>
      <c r="C458">
        <v>4874164</v>
      </c>
      <c r="D458">
        <v>4887415</v>
      </c>
      <c r="E458">
        <v>1649666</v>
      </c>
      <c r="F458">
        <v>1607263.01</v>
      </c>
      <c r="G458">
        <v>0</v>
      </c>
      <c r="H458">
        <v>1607263.01</v>
      </c>
      <c r="I458">
        <v>0</v>
      </c>
      <c r="J458">
        <v>0</v>
      </c>
      <c r="K458">
        <f t="shared" si="12"/>
        <v>42402.98999999999</v>
      </c>
      <c r="L458">
        <f t="shared" si="13"/>
        <v>3280151.99</v>
      </c>
      <c r="M458">
        <f t="shared" si="14"/>
        <v>97.42960150721419</v>
      </c>
      <c r="N458">
        <f t="shared" si="15"/>
        <v>3280151.99</v>
      </c>
      <c r="O458">
        <f t="shared" si="16"/>
        <v>42402.98999999999</v>
      </c>
      <c r="P458">
        <f t="shared" si="17"/>
        <v>97.42960150721419</v>
      </c>
    </row>
    <row r="459" spans="1:16" ht="15">
      <c r="A459" s="42" t="s">
        <v>113</v>
      </c>
      <c r="B459" t="s">
        <v>114</v>
      </c>
      <c r="C459">
        <v>3000661</v>
      </c>
      <c r="D459">
        <v>3000661</v>
      </c>
      <c r="E459">
        <v>939483</v>
      </c>
      <c r="F459">
        <v>930525.97</v>
      </c>
      <c r="G459">
        <v>0</v>
      </c>
      <c r="H459">
        <v>930525.97</v>
      </c>
      <c r="I459">
        <v>0</v>
      </c>
      <c r="J459">
        <v>0</v>
      </c>
      <c r="K459">
        <f t="shared" si="12"/>
        <v>8957.030000000028</v>
      </c>
      <c r="L459">
        <f t="shared" si="13"/>
        <v>2070135.03</v>
      </c>
      <c r="M459">
        <f t="shared" si="14"/>
        <v>99.04660009813908</v>
      </c>
      <c r="N459">
        <f t="shared" si="15"/>
        <v>2070135.03</v>
      </c>
      <c r="O459">
        <f t="shared" si="16"/>
        <v>8957.030000000028</v>
      </c>
      <c r="P459">
        <f t="shared" si="17"/>
        <v>99.04660009813908</v>
      </c>
    </row>
    <row r="460" spans="1:16" ht="15">
      <c r="A460" s="42" t="s">
        <v>115</v>
      </c>
      <c r="B460" t="s">
        <v>116</v>
      </c>
      <c r="C460">
        <v>2204900</v>
      </c>
      <c r="D460">
        <v>2204900</v>
      </c>
      <c r="E460">
        <v>688052</v>
      </c>
      <c r="F460">
        <v>679792.82</v>
      </c>
      <c r="G460">
        <v>0</v>
      </c>
      <c r="H460">
        <v>679792.82</v>
      </c>
      <c r="I460">
        <v>0</v>
      </c>
      <c r="J460">
        <v>0</v>
      </c>
      <c r="K460">
        <f t="shared" si="12"/>
        <v>8259.180000000051</v>
      </c>
      <c r="L460">
        <f t="shared" si="13"/>
        <v>1525107.1800000002</v>
      </c>
      <c r="M460">
        <f t="shared" si="14"/>
        <v>98.79962851644933</v>
      </c>
      <c r="N460">
        <f t="shared" si="15"/>
        <v>1525107.1800000002</v>
      </c>
      <c r="O460">
        <f t="shared" si="16"/>
        <v>8259.180000000051</v>
      </c>
      <c r="P460">
        <f t="shared" si="17"/>
        <v>98.79962851644933</v>
      </c>
    </row>
    <row r="461" spans="1:16" ht="15">
      <c r="A461" s="42" t="s">
        <v>117</v>
      </c>
      <c r="B461" t="s">
        <v>118</v>
      </c>
      <c r="C461">
        <v>2204900</v>
      </c>
      <c r="D461">
        <v>2204900</v>
      </c>
      <c r="E461">
        <v>688052</v>
      </c>
      <c r="F461">
        <v>679792.82</v>
      </c>
      <c r="G461">
        <v>0</v>
      </c>
      <c r="H461">
        <v>679792.82</v>
      </c>
      <c r="I461">
        <v>0</v>
      </c>
      <c r="J461">
        <v>0</v>
      </c>
      <c r="K461">
        <f t="shared" si="12"/>
        <v>8259.180000000051</v>
      </c>
      <c r="L461">
        <f t="shared" si="13"/>
        <v>1525107.1800000002</v>
      </c>
      <c r="M461">
        <f t="shared" si="14"/>
        <v>98.79962851644933</v>
      </c>
      <c r="N461">
        <f t="shared" si="15"/>
        <v>1525107.1800000002</v>
      </c>
      <c r="O461">
        <f t="shared" si="16"/>
        <v>8259.180000000051</v>
      </c>
      <c r="P461">
        <f t="shared" si="17"/>
        <v>98.79962851644933</v>
      </c>
    </row>
    <row r="462" spans="1:16" ht="15">
      <c r="A462" s="42" t="s">
        <v>119</v>
      </c>
      <c r="B462" t="s">
        <v>120</v>
      </c>
      <c r="C462">
        <v>795761</v>
      </c>
      <c r="D462">
        <v>795761</v>
      </c>
      <c r="E462">
        <v>251431</v>
      </c>
      <c r="F462">
        <v>250733.15</v>
      </c>
      <c r="G462">
        <v>0</v>
      </c>
      <c r="H462">
        <v>250733.15</v>
      </c>
      <c r="I462">
        <v>0</v>
      </c>
      <c r="J462">
        <v>0</v>
      </c>
      <c r="K462">
        <f t="shared" si="12"/>
        <v>697.8500000000058</v>
      </c>
      <c r="L462">
        <f t="shared" si="13"/>
        <v>545027.85</v>
      </c>
      <c r="M462">
        <f t="shared" si="14"/>
        <v>99.72244870362047</v>
      </c>
      <c r="N462">
        <f t="shared" si="15"/>
        <v>545027.85</v>
      </c>
      <c r="O462">
        <f t="shared" si="16"/>
        <v>697.8500000000058</v>
      </c>
      <c r="P462">
        <f t="shared" si="17"/>
        <v>99.72244870362047</v>
      </c>
    </row>
    <row r="463" spans="1:16" ht="15">
      <c r="A463" s="42" t="s">
        <v>101</v>
      </c>
      <c r="B463" t="s">
        <v>102</v>
      </c>
      <c r="C463">
        <v>451973</v>
      </c>
      <c r="D463">
        <v>465224</v>
      </c>
      <c r="E463">
        <v>227887</v>
      </c>
      <c r="F463">
        <v>194547.34</v>
      </c>
      <c r="G463">
        <v>0</v>
      </c>
      <c r="H463">
        <v>194547.34</v>
      </c>
      <c r="I463">
        <v>0</v>
      </c>
      <c r="J463">
        <v>0</v>
      </c>
      <c r="K463">
        <f t="shared" si="12"/>
        <v>33339.66</v>
      </c>
      <c r="L463">
        <f t="shared" si="13"/>
        <v>270676.66000000003</v>
      </c>
      <c r="M463">
        <f t="shared" si="14"/>
        <v>85.3700913171879</v>
      </c>
      <c r="N463">
        <f t="shared" si="15"/>
        <v>270676.66000000003</v>
      </c>
      <c r="O463">
        <f t="shared" si="16"/>
        <v>33339.66</v>
      </c>
      <c r="P463">
        <f t="shared" si="17"/>
        <v>85.3700913171879</v>
      </c>
    </row>
    <row r="464" spans="1:16" ht="15">
      <c r="A464" s="42" t="s">
        <v>103</v>
      </c>
      <c r="B464" t="s">
        <v>104</v>
      </c>
      <c r="C464">
        <v>14600</v>
      </c>
      <c r="D464">
        <v>19544</v>
      </c>
      <c r="E464">
        <v>5967</v>
      </c>
      <c r="F464">
        <v>5944</v>
      </c>
      <c r="G464">
        <v>0</v>
      </c>
      <c r="H464">
        <v>5944</v>
      </c>
      <c r="I464">
        <v>0</v>
      </c>
      <c r="J464">
        <v>0</v>
      </c>
      <c r="K464">
        <f t="shared" si="12"/>
        <v>23</v>
      </c>
      <c r="L464">
        <f t="shared" si="13"/>
        <v>13600</v>
      </c>
      <c r="M464">
        <f t="shared" si="14"/>
        <v>99.61454667337021</v>
      </c>
      <c r="N464">
        <f t="shared" si="15"/>
        <v>13600</v>
      </c>
      <c r="O464">
        <f t="shared" si="16"/>
        <v>23</v>
      </c>
      <c r="P464">
        <f t="shared" si="17"/>
        <v>99.61454667337021</v>
      </c>
    </row>
    <row r="465" spans="1:16" ht="15">
      <c r="A465" s="42" t="s">
        <v>105</v>
      </c>
      <c r="B465" t="s">
        <v>106</v>
      </c>
      <c r="C465">
        <v>27373</v>
      </c>
      <c r="D465">
        <v>34930</v>
      </c>
      <c r="E465">
        <v>11920</v>
      </c>
      <c r="F465">
        <v>11047.93</v>
      </c>
      <c r="G465">
        <v>0</v>
      </c>
      <c r="H465">
        <v>11047.93</v>
      </c>
      <c r="I465">
        <v>0</v>
      </c>
      <c r="J465">
        <v>0</v>
      </c>
      <c r="K465">
        <f t="shared" si="12"/>
        <v>872.0699999999997</v>
      </c>
      <c r="L465">
        <f t="shared" si="13"/>
        <v>23882.07</v>
      </c>
      <c r="M465">
        <f t="shared" si="14"/>
        <v>92.68397651006711</v>
      </c>
      <c r="N465">
        <f t="shared" si="15"/>
        <v>23882.07</v>
      </c>
      <c r="O465">
        <f t="shared" si="16"/>
        <v>872.0699999999997</v>
      </c>
      <c r="P465">
        <f t="shared" si="17"/>
        <v>92.68397651006711</v>
      </c>
    </row>
    <row r="466" spans="1:16" ht="15">
      <c r="A466" s="42" t="s">
        <v>121</v>
      </c>
      <c r="B466" t="s">
        <v>122</v>
      </c>
      <c r="C466">
        <v>2100</v>
      </c>
      <c r="D466">
        <v>2850</v>
      </c>
      <c r="E466">
        <v>750</v>
      </c>
      <c r="F466">
        <v>750</v>
      </c>
      <c r="G466">
        <v>0</v>
      </c>
      <c r="H466">
        <v>750</v>
      </c>
      <c r="I466">
        <v>0</v>
      </c>
      <c r="J466">
        <v>0</v>
      </c>
      <c r="K466">
        <f t="shared" si="12"/>
        <v>0</v>
      </c>
      <c r="L466">
        <f t="shared" si="13"/>
        <v>2100</v>
      </c>
      <c r="M466">
        <f t="shared" si="14"/>
        <v>100</v>
      </c>
      <c r="N466">
        <f t="shared" si="15"/>
        <v>2100</v>
      </c>
      <c r="O466">
        <f t="shared" si="16"/>
        <v>0</v>
      </c>
      <c r="P466">
        <f t="shared" si="17"/>
        <v>100</v>
      </c>
    </row>
    <row r="467" spans="1:16" ht="15">
      <c r="A467" s="42" t="s">
        <v>123</v>
      </c>
      <c r="B467" t="s">
        <v>124</v>
      </c>
      <c r="C467">
        <v>407900</v>
      </c>
      <c r="D467">
        <v>407900</v>
      </c>
      <c r="E467">
        <v>209250</v>
      </c>
      <c r="F467">
        <v>176805.41</v>
      </c>
      <c r="G467">
        <v>0</v>
      </c>
      <c r="H467">
        <v>176805.41</v>
      </c>
      <c r="I467">
        <v>0</v>
      </c>
      <c r="J467">
        <v>0</v>
      </c>
      <c r="K467">
        <f t="shared" si="12"/>
        <v>32444.589999999997</v>
      </c>
      <c r="L467">
        <f t="shared" si="13"/>
        <v>231094.59</v>
      </c>
      <c r="M467">
        <f t="shared" si="14"/>
        <v>84.49481959378734</v>
      </c>
      <c r="N467">
        <f t="shared" si="15"/>
        <v>231094.59</v>
      </c>
      <c r="O467">
        <f t="shared" si="16"/>
        <v>32444.589999999997</v>
      </c>
      <c r="P467">
        <f t="shared" si="17"/>
        <v>84.49481959378734</v>
      </c>
    </row>
    <row r="468" spans="1:16" ht="15">
      <c r="A468" s="42" t="s">
        <v>133</v>
      </c>
      <c r="B468" t="s">
        <v>134</v>
      </c>
      <c r="C468">
        <v>2700</v>
      </c>
      <c r="D468">
        <v>2700</v>
      </c>
      <c r="E468">
        <v>962</v>
      </c>
      <c r="F468">
        <v>839.35</v>
      </c>
      <c r="G468">
        <v>0</v>
      </c>
      <c r="H468">
        <v>839.35</v>
      </c>
      <c r="I468">
        <v>0</v>
      </c>
      <c r="J468">
        <v>0</v>
      </c>
      <c r="K468">
        <f t="shared" si="12"/>
        <v>122.64999999999998</v>
      </c>
      <c r="L468">
        <f t="shared" si="13"/>
        <v>1860.65</v>
      </c>
      <c r="M468">
        <f t="shared" si="14"/>
        <v>87.25051975051976</v>
      </c>
      <c r="N468">
        <f t="shared" si="15"/>
        <v>1860.65</v>
      </c>
      <c r="O468">
        <f t="shared" si="16"/>
        <v>122.64999999999998</v>
      </c>
      <c r="P468">
        <f t="shared" si="17"/>
        <v>87.25051975051976</v>
      </c>
    </row>
    <row r="469" spans="1:16" ht="15">
      <c r="A469" s="42" t="s">
        <v>125</v>
      </c>
      <c r="B469" t="s">
        <v>126</v>
      </c>
      <c r="C469">
        <v>68400</v>
      </c>
      <c r="D469">
        <v>68400</v>
      </c>
      <c r="E469">
        <v>34225</v>
      </c>
      <c r="F469">
        <v>30617.89</v>
      </c>
      <c r="G469">
        <v>0</v>
      </c>
      <c r="H469">
        <v>30617.89</v>
      </c>
      <c r="I469">
        <v>0</v>
      </c>
      <c r="J469">
        <v>0</v>
      </c>
      <c r="K469">
        <f t="shared" si="12"/>
        <v>3607.1100000000006</v>
      </c>
      <c r="L469">
        <f t="shared" si="13"/>
        <v>37782.11</v>
      </c>
      <c r="M469">
        <f t="shared" si="14"/>
        <v>89.46059897735573</v>
      </c>
      <c r="N469">
        <f t="shared" si="15"/>
        <v>37782.11</v>
      </c>
      <c r="O469">
        <f t="shared" si="16"/>
        <v>3607.1100000000006</v>
      </c>
      <c r="P469">
        <f t="shared" si="17"/>
        <v>89.46059897735573</v>
      </c>
    </row>
    <row r="470" spans="1:16" ht="15">
      <c r="A470" s="42" t="s">
        <v>127</v>
      </c>
      <c r="B470" t="s">
        <v>128</v>
      </c>
      <c r="C470">
        <v>328000</v>
      </c>
      <c r="D470">
        <v>328000</v>
      </c>
      <c r="E470">
        <v>171363</v>
      </c>
      <c r="F470">
        <v>144851.17</v>
      </c>
      <c r="G470">
        <v>0</v>
      </c>
      <c r="H470">
        <v>144851.17</v>
      </c>
      <c r="I470">
        <v>0</v>
      </c>
      <c r="J470">
        <v>0</v>
      </c>
      <c r="K470">
        <f t="shared" si="12"/>
        <v>26511.829999999987</v>
      </c>
      <c r="L470">
        <f t="shared" si="13"/>
        <v>183148.83</v>
      </c>
      <c r="M470">
        <f t="shared" si="14"/>
        <v>84.52884811773838</v>
      </c>
      <c r="N470">
        <f t="shared" si="15"/>
        <v>183148.83</v>
      </c>
      <c r="O470">
        <f t="shared" si="16"/>
        <v>26511.829999999987</v>
      </c>
      <c r="P470">
        <f t="shared" si="17"/>
        <v>84.52884811773838</v>
      </c>
    </row>
    <row r="471" spans="1:16" ht="15">
      <c r="A471" s="42" t="s">
        <v>154</v>
      </c>
      <c r="B471" t="s">
        <v>155</v>
      </c>
      <c r="C471">
        <v>8800</v>
      </c>
      <c r="D471">
        <v>8800</v>
      </c>
      <c r="E471">
        <v>2700</v>
      </c>
      <c r="F471">
        <v>497</v>
      </c>
      <c r="G471">
        <v>0</v>
      </c>
      <c r="H471">
        <v>497</v>
      </c>
      <c r="I471">
        <v>0</v>
      </c>
      <c r="J471">
        <v>0</v>
      </c>
      <c r="K471">
        <f t="shared" si="12"/>
        <v>2203</v>
      </c>
      <c r="L471">
        <f t="shared" si="13"/>
        <v>8303</v>
      </c>
      <c r="M471">
        <f t="shared" si="14"/>
        <v>18.40740740740741</v>
      </c>
      <c r="N471">
        <f t="shared" si="15"/>
        <v>8303</v>
      </c>
      <c r="O471">
        <f t="shared" si="16"/>
        <v>2203</v>
      </c>
      <c r="P471">
        <f t="shared" si="17"/>
        <v>18.40740740740741</v>
      </c>
    </row>
    <row r="472" spans="1:16" ht="15">
      <c r="A472" s="42" t="s">
        <v>156</v>
      </c>
      <c r="B472" t="s">
        <v>157</v>
      </c>
      <c r="C472">
        <v>1421000</v>
      </c>
      <c r="D472">
        <v>1421000</v>
      </c>
      <c r="E472">
        <v>482000</v>
      </c>
      <c r="F472">
        <v>482000</v>
      </c>
      <c r="G472">
        <v>0</v>
      </c>
      <c r="H472">
        <v>482000</v>
      </c>
      <c r="I472">
        <v>0</v>
      </c>
      <c r="J472">
        <v>0</v>
      </c>
      <c r="K472">
        <f t="shared" si="12"/>
        <v>0</v>
      </c>
      <c r="L472">
        <f t="shared" si="13"/>
        <v>939000</v>
      </c>
      <c r="M472">
        <f t="shared" si="14"/>
        <v>100</v>
      </c>
      <c r="N472">
        <f t="shared" si="15"/>
        <v>939000</v>
      </c>
      <c r="O472">
        <f t="shared" si="16"/>
        <v>0</v>
      </c>
      <c r="P472">
        <f t="shared" si="17"/>
        <v>100</v>
      </c>
    </row>
    <row r="473" spans="1:16" ht="15">
      <c r="A473" s="42" t="s">
        <v>158</v>
      </c>
      <c r="B473" t="s">
        <v>159</v>
      </c>
      <c r="C473">
        <v>1421000</v>
      </c>
      <c r="D473">
        <v>1421000</v>
      </c>
      <c r="E473">
        <v>482000</v>
      </c>
      <c r="F473">
        <v>482000</v>
      </c>
      <c r="G473">
        <v>0</v>
      </c>
      <c r="H473">
        <v>482000</v>
      </c>
      <c r="I473">
        <v>0</v>
      </c>
      <c r="J473">
        <v>0</v>
      </c>
      <c r="K473">
        <f t="shared" si="12"/>
        <v>0</v>
      </c>
      <c r="L473">
        <f t="shared" si="13"/>
        <v>939000</v>
      </c>
      <c r="M473">
        <f t="shared" si="14"/>
        <v>100</v>
      </c>
      <c r="N473">
        <f t="shared" si="15"/>
        <v>939000</v>
      </c>
      <c r="O473">
        <f t="shared" si="16"/>
        <v>0</v>
      </c>
      <c r="P473">
        <f t="shared" si="17"/>
        <v>100</v>
      </c>
    </row>
    <row r="474" spans="1:16" ht="15">
      <c r="A474" s="42" t="s">
        <v>135</v>
      </c>
      <c r="B474" t="s">
        <v>136</v>
      </c>
      <c r="C474">
        <v>530</v>
      </c>
      <c r="D474">
        <v>530</v>
      </c>
      <c r="E474">
        <v>296</v>
      </c>
      <c r="F474">
        <v>189.7</v>
      </c>
      <c r="G474">
        <v>0</v>
      </c>
      <c r="H474">
        <v>189.7</v>
      </c>
      <c r="I474">
        <v>0</v>
      </c>
      <c r="J474">
        <v>0</v>
      </c>
      <c r="K474">
        <f t="shared" si="12"/>
        <v>106.30000000000001</v>
      </c>
      <c r="L474">
        <f t="shared" si="13"/>
        <v>340.3</v>
      </c>
      <c r="M474">
        <f t="shared" si="14"/>
        <v>64.08783783783784</v>
      </c>
      <c r="N474">
        <f t="shared" si="15"/>
        <v>340.3</v>
      </c>
      <c r="O474">
        <f t="shared" si="16"/>
        <v>106.30000000000001</v>
      </c>
      <c r="P474">
        <f t="shared" si="17"/>
        <v>64.08783783783784</v>
      </c>
    </row>
    <row r="475" spans="1:16" ht="15">
      <c r="A475" s="44" t="s">
        <v>40</v>
      </c>
      <c r="B475" s="43" t="s">
        <v>41</v>
      </c>
      <c r="C475" s="43">
        <v>1403250</v>
      </c>
      <c r="D475" s="43">
        <v>1405679</v>
      </c>
      <c r="E475" s="43">
        <v>459574</v>
      </c>
      <c r="F475" s="43">
        <v>445787.81</v>
      </c>
      <c r="G475" s="43">
        <v>0</v>
      </c>
      <c r="H475" s="43">
        <v>445787.81</v>
      </c>
      <c r="I475" s="43">
        <v>0</v>
      </c>
      <c r="J475" s="43">
        <v>0</v>
      </c>
      <c r="K475" s="43">
        <f t="shared" si="12"/>
        <v>13786.190000000002</v>
      </c>
      <c r="L475" s="43">
        <f t="shared" si="13"/>
        <v>959891.19</v>
      </c>
      <c r="M475" s="43">
        <f t="shared" si="14"/>
        <v>97.00022412059865</v>
      </c>
      <c r="N475" s="43">
        <f t="shared" si="15"/>
        <v>959891.19</v>
      </c>
      <c r="O475" s="43">
        <f t="shared" si="16"/>
        <v>13786.190000000002</v>
      </c>
      <c r="P475" s="43">
        <f t="shared" si="17"/>
        <v>97.00022412059865</v>
      </c>
    </row>
    <row r="476" spans="1:16" ht="15">
      <c r="A476" s="42" t="s">
        <v>80</v>
      </c>
      <c r="B476" t="s">
        <v>81</v>
      </c>
      <c r="C476">
        <v>1403250</v>
      </c>
      <c r="D476">
        <v>1405679</v>
      </c>
      <c r="E476">
        <v>459574</v>
      </c>
      <c r="F476">
        <v>445787.81</v>
      </c>
      <c r="G476">
        <v>0</v>
      </c>
      <c r="H476">
        <v>445787.81</v>
      </c>
      <c r="I476">
        <v>0</v>
      </c>
      <c r="J476">
        <v>0</v>
      </c>
      <c r="K476">
        <f t="shared" si="12"/>
        <v>13786.190000000002</v>
      </c>
      <c r="L476">
        <f t="shared" si="13"/>
        <v>959891.19</v>
      </c>
      <c r="M476">
        <f t="shared" si="14"/>
        <v>97.00022412059865</v>
      </c>
      <c r="N476">
        <f t="shared" si="15"/>
        <v>959891.19</v>
      </c>
      <c r="O476">
        <f t="shared" si="16"/>
        <v>13786.190000000002</v>
      </c>
      <c r="P476">
        <f t="shared" si="17"/>
        <v>97.00022412059865</v>
      </c>
    </row>
    <row r="477" spans="1:16" ht="15">
      <c r="A477" s="42" t="s">
        <v>113</v>
      </c>
      <c r="B477" t="s">
        <v>114</v>
      </c>
      <c r="C477">
        <v>1244130</v>
      </c>
      <c r="D477">
        <v>1244130</v>
      </c>
      <c r="E477">
        <v>390126</v>
      </c>
      <c r="F477">
        <v>388603.86</v>
      </c>
      <c r="G477">
        <v>0</v>
      </c>
      <c r="H477">
        <v>388603.86</v>
      </c>
      <c r="I477">
        <v>0</v>
      </c>
      <c r="J477">
        <v>0</v>
      </c>
      <c r="K477">
        <f t="shared" si="12"/>
        <v>1522.140000000014</v>
      </c>
      <c r="L477">
        <f t="shared" si="13"/>
        <v>855526.14</v>
      </c>
      <c r="M477">
        <f t="shared" si="14"/>
        <v>99.60983374602051</v>
      </c>
      <c r="N477">
        <f t="shared" si="15"/>
        <v>855526.14</v>
      </c>
      <c r="O477">
        <f t="shared" si="16"/>
        <v>1522.140000000014</v>
      </c>
      <c r="P477">
        <f t="shared" si="17"/>
        <v>99.60983374602051</v>
      </c>
    </row>
    <row r="478" spans="1:16" ht="15">
      <c r="A478" s="42" t="s">
        <v>115</v>
      </c>
      <c r="B478" t="s">
        <v>116</v>
      </c>
      <c r="C478">
        <v>912800</v>
      </c>
      <c r="D478">
        <v>912800</v>
      </c>
      <c r="E478">
        <v>284200</v>
      </c>
      <c r="F478">
        <v>283004.75</v>
      </c>
      <c r="G478">
        <v>0</v>
      </c>
      <c r="H478">
        <v>283004.75</v>
      </c>
      <c r="I478">
        <v>0</v>
      </c>
      <c r="J478">
        <v>0</v>
      </c>
      <c r="K478">
        <f t="shared" si="12"/>
        <v>1195.25</v>
      </c>
      <c r="L478">
        <f t="shared" si="13"/>
        <v>629795.25</v>
      </c>
      <c r="M478">
        <f t="shared" si="14"/>
        <v>99.57943349753695</v>
      </c>
      <c r="N478">
        <f t="shared" si="15"/>
        <v>629795.25</v>
      </c>
      <c r="O478">
        <f t="shared" si="16"/>
        <v>1195.25</v>
      </c>
      <c r="P478">
        <f t="shared" si="17"/>
        <v>99.57943349753695</v>
      </c>
    </row>
    <row r="479" spans="1:16" ht="15">
      <c r="A479" s="42" t="s">
        <v>117</v>
      </c>
      <c r="B479" t="s">
        <v>118</v>
      </c>
      <c r="C479">
        <v>912800</v>
      </c>
      <c r="D479">
        <v>912800</v>
      </c>
      <c r="E479">
        <v>284200</v>
      </c>
      <c r="F479">
        <v>283004.75</v>
      </c>
      <c r="G479">
        <v>0</v>
      </c>
      <c r="H479">
        <v>283004.75</v>
      </c>
      <c r="I479">
        <v>0</v>
      </c>
      <c r="J479">
        <v>0</v>
      </c>
      <c r="K479">
        <f t="shared" si="12"/>
        <v>1195.25</v>
      </c>
      <c r="L479">
        <f t="shared" si="13"/>
        <v>629795.25</v>
      </c>
      <c r="M479">
        <f t="shared" si="14"/>
        <v>99.57943349753695</v>
      </c>
      <c r="N479">
        <f t="shared" si="15"/>
        <v>629795.25</v>
      </c>
      <c r="O479">
        <f t="shared" si="16"/>
        <v>1195.25</v>
      </c>
      <c r="P479">
        <f t="shared" si="17"/>
        <v>99.57943349753695</v>
      </c>
    </row>
    <row r="480" spans="1:16" ht="15">
      <c r="A480" s="42" t="s">
        <v>119</v>
      </c>
      <c r="B480" t="s">
        <v>120</v>
      </c>
      <c r="C480">
        <v>331330</v>
      </c>
      <c r="D480">
        <v>331330</v>
      </c>
      <c r="E480">
        <v>105926</v>
      </c>
      <c r="F480">
        <v>105599.11</v>
      </c>
      <c r="G480">
        <v>0</v>
      </c>
      <c r="H480">
        <v>105599.11</v>
      </c>
      <c r="I480">
        <v>0</v>
      </c>
      <c r="J480">
        <v>0</v>
      </c>
      <c r="K480">
        <f t="shared" si="12"/>
        <v>326.8899999999994</v>
      </c>
      <c r="L480">
        <f t="shared" si="13"/>
        <v>225730.89</v>
      </c>
      <c r="M480">
        <f t="shared" si="14"/>
        <v>99.69139776825331</v>
      </c>
      <c r="N480">
        <f t="shared" si="15"/>
        <v>225730.89</v>
      </c>
      <c r="O480">
        <f t="shared" si="16"/>
        <v>326.8899999999994</v>
      </c>
      <c r="P480">
        <f t="shared" si="17"/>
        <v>99.69139776825331</v>
      </c>
    </row>
    <row r="481" spans="1:16" ht="15">
      <c r="A481" s="42" t="s">
        <v>101</v>
      </c>
      <c r="B481" t="s">
        <v>102</v>
      </c>
      <c r="C481">
        <v>158970</v>
      </c>
      <c r="D481">
        <v>161399</v>
      </c>
      <c r="E481">
        <v>69348</v>
      </c>
      <c r="F481">
        <v>57139.98</v>
      </c>
      <c r="G481">
        <v>0</v>
      </c>
      <c r="H481">
        <v>57139.98</v>
      </c>
      <c r="I481">
        <v>0</v>
      </c>
      <c r="J481">
        <v>0</v>
      </c>
      <c r="K481">
        <f t="shared" si="12"/>
        <v>12208.019999999997</v>
      </c>
      <c r="L481">
        <f t="shared" si="13"/>
        <v>104259.01999999999</v>
      </c>
      <c r="M481">
        <f t="shared" si="14"/>
        <v>82.39600276864509</v>
      </c>
      <c r="N481">
        <f t="shared" si="15"/>
        <v>104259.01999999999</v>
      </c>
      <c r="O481">
        <f t="shared" si="16"/>
        <v>12208.019999999997</v>
      </c>
      <c r="P481">
        <f t="shared" si="17"/>
        <v>82.39600276864509</v>
      </c>
    </row>
    <row r="482" spans="1:16" ht="15">
      <c r="A482" s="42" t="s">
        <v>103</v>
      </c>
      <c r="B482" t="s">
        <v>104</v>
      </c>
      <c r="C482">
        <v>8000</v>
      </c>
      <c r="D482">
        <v>9388</v>
      </c>
      <c r="E482">
        <v>1388</v>
      </c>
      <c r="F482">
        <v>1388</v>
      </c>
      <c r="G482">
        <v>0</v>
      </c>
      <c r="H482">
        <v>1388</v>
      </c>
      <c r="I482">
        <v>0</v>
      </c>
      <c r="J482">
        <v>0</v>
      </c>
      <c r="K482">
        <f t="shared" si="12"/>
        <v>0</v>
      </c>
      <c r="L482">
        <f t="shared" si="13"/>
        <v>8000</v>
      </c>
      <c r="M482">
        <f t="shared" si="14"/>
        <v>100</v>
      </c>
      <c r="N482">
        <f t="shared" si="15"/>
        <v>8000</v>
      </c>
      <c r="O482">
        <f t="shared" si="16"/>
        <v>0</v>
      </c>
      <c r="P482">
        <f t="shared" si="17"/>
        <v>100</v>
      </c>
    </row>
    <row r="483" spans="1:16" ht="15">
      <c r="A483" s="42" t="s">
        <v>105</v>
      </c>
      <c r="B483" t="s">
        <v>106</v>
      </c>
      <c r="C483">
        <v>7470</v>
      </c>
      <c r="D483">
        <v>8211</v>
      </c>
      <c r="E483">
        <v>1939</v>
      </c>
      <c r="F483">
        <v>1639.53</v>
      </c>
      <c r="G483">
        <v>0</v>
      </c>
      <c r="H483">
        <v>1639.53</v>
      </c>
      <c r="I483">
        <v>0</v>
      </c>
      <c r="J483">
        <v>0</v>
      </c>
      <c r="K483">
        <f t="shared" si="12"/>
        <v>299.47</v>
      </c>
      <c r="L483">
        <f t="shared" si="13"/>
        <v>6571.47</v>
      </c>
      <c r="M483">
        <f t="shared" si="14"/>
        <v>84.55544094894275</v>
      </c>
      <c r="N483">
        <f t="shared" si="15"/>
        <v>6571.47</v>
      </c>
      <c r="O483">
        <f t="shared" si="16"/>
        <v>299.47</v>
      </c>
      <c r="P483">
        <f t="shared" si="17"/>
        <v>84.55544094894275</v>
      </c>
    </row>
    <row r="484" spans="1:16" ht="15">
      <c r="A484" s="42" t="s">
        <v>121</v>
      </c>
      <c r="B484" t="s">
        <v>122</v>
      </c>
      <c r="C484">
        <v>400</v>
      </c>
      <c r="D484">
        <v>700</v>
      </c>
      <c r="E484">
        <v>300</v>
      </c>
      <c r="F484">
        <v>300</v>
      </c>
      <c r="G484">
        <v>0</v>
      </c>
      <c r="H484">
        <v>300</v>
      </c>
      <c r="I484">
        <v>0</v>
      </c>
      <c r="J484">
        <v>0</v>
      </c>
      <c r="K484">
        <f t="shared" si="12"/>
        <v>0</v>
      </c>
      <c r="L484">
        <f t="shared" si="13"/>
        <v>400</v>
      </c>
      <c r="M484">
        <f t="shared" si="14"/>
        <v>100</v>
      </c>
      <c r="N484">
        <f t="shared" si="15"/>
        <v>400</v>
      </c>
      <c r="O484">
        <f t="shared" si="16"/>
        <v>0</v>
      </c>
      <c r="P484">
        <f t="shared" si="17"/>
        <v>100</v>
      </c>
    </row>
    <row r="485" spans="1:16" ht="15">
      <c r="A485" s="42" t="s">
        <v>123</v>
      </c>
      <c r="B485" t="s">
        <v>124</v>
      </c>
      <c r="C485">
        <v>143100</v>
      </c>
      <c r="D485">
        <v>143100</v>
      </c>
      <c r="E485">
        <v>65721</v>
      </c>
      <c r="F485">
        <v>53812.45</v>
      </c>
      <c r="G485">
        <v>0</v>
      </c>
      <c r="H485">
        <v>53812.45</v>
      </c>
      <c r="I485">
        <v>0</v>
      </c>
      <c r="J485">
        <v>0</v>
      </c>
      <c r="K485">
        <f t="shared" si="12"/>
        <v>11908.550000000003</v>
      </c>
      <c r="L485">
        <f t="shared" si="13"/>
        <v>89287.55</v>
      </c>
      <c r="M485">
        <f t="shared" si="14"/>
        <v>81.88014485476484</v>
      </c>
      <c r="N485">
        <f t="shared" si="15"/>
        <v>89287.55</v>
      </c>
      <c r="O485">
        <f t="shared" si="16"/>
        <v>11908.550000000003</v>
      </c>
      <c r="P485">
        <f t="shared" si="17"/>
        <v>81.88014485476484</v>
      </c>
    </row>
    <row r="486" spans="1:16" ht="15">
      <c r="A486" s="42" t="s">
        <v>133</v>
      </c>
      <c r="B486" t="s">
        <v>134</v>
      </c>
      <c r="C486">
        <v>396</v>
      </c>
      <c r="D486">
        <v>396</v>
      </c>
      <c r="E486">
        <v>127</v>
      </c>
      <c r="F486">
        <v>106.56</v>
      </c>
      <c r="G486">
        <v>0</v>
      </c>
      <c r="H486">
        <v>106.56</v>
      </c>
      <c r="I486">
        <v>0</v>
      </c>
      <c r="J486">
        <v>0</v>
      </c>
      <c r="K486">
        <f t="shared" si="12"/>
        <v>20.439999999999998</v>
      </c>
      <c r="L486">
        <f t="shared" si="13"/>
        <v>289.44</v>
      </c>
      <c r="M486">
        <f t="shared" si="14"/>
        <v>83.90551181102363</v>
      </c>
      <c r="N486">
        <f t="shared" si="15"/>
        <v>289.44</v>
      </c>
      <c r="O486">
        <f t="shared" si="16"/>
        <v>20.439999999999998</v>
      </c>
      <c r="P486">
        <f t="shared" si="17"/>
        <v>83.90551181102363</v>
      </c>
    </row>
    <row r="487" spans="1:16" ht="15">
      <c r="A487" s="42" t="s">
        <v>125</v>
      </c>
      <c r="B487" t="s">
        <v>126</v>
      </c>
      <c r="C487">
        <v>28600</v>
      </c>
      <c r="D487">
        <v>28600</v>
      </c>
      <c r="E487">
        <v>14300</v>
      </c>
      <c r="F487">
        <v>14291.14</v>
      </c>
      <c r="G487">
        <v>0</v>
      </c>
      <c r="H487">
        <v>14291.14</v>
      </c>
      <c r="I487">
        <v>0</v>
      </c>
      <c r="J487">
        <v>0</v>
      </c>
      <c r="K487">
        <f t="shared" si="12"/>
        <v>8.860000000000582</v>
      </c>
      <c r="L487">
        <f t="shared" si="13"/>
        <v>14308.86</v>
      </c>
      <c r="M487">
        <f t="shared" si="14"/>
        <v>99.93804195804195</v>
      </c>
      <c r="N487">
        <f t="shared" si="15"/>
        <v>14308.86</v>
      </c>
      <c r="O487">
        <f t="shared" si="16"/>
        <v>8.860000000000582</v>
      </c>
      <c r="P487">
        <f t="shared" si="17"/>
        <v>99.93804195804195</v>
      </c>
    </row>
    <row r="488" spans="1:16" ht="15">
      <c r="A488" s="42" t="s">
        <v>127</v>
      </c>
      <c r="B488" t="s">
        <v>128</v>
      </c>
      <c r="C488">
        <v>105304</v>
      </c>
      <c r="D488">
        <v>105304</v>
      </c>
      <c r="E488">
        <v>48594</v>
      </c>
      <c r="F488">
        <v>38917.75</v>
      </c>
      <c r="G488">
        <v>0</v>
      </c>
      <c r="H488">
        <v>38917.75</v>
      </c>
      <c r="I488">
        <v>0</v>
      </c>
      <c r="J488">
        <v>0</v>
      </c>
      <c r="K488">
        <f t="shared" si="12"/>
        <v>9676.25</v>
      </c>
      <c r="L488">
        <f t="shared" si="13"/>
        <v>66386.25</v>
      </c>
      <c r="M488">
        <f t="shared" si="14"/>
        <v>80.0875622504836</v>
      </c>
      <c r="N488">
        <f t="shared" si="15"/>
        <v>66386.25</v>
      </c>
      <c r="O488">
        <f t="shared" si="16"/>
        <v>9676.25</v>
      </c>
      <c r="P488">
        <f t="shared" si="17"/>
        <v>80.0875622504836</v>
      </c>
    </row>
    <row r="489" spans="1:16" ht="15">
      <c r="A489" s="42" t="s">
        <v>154</v>
      </c>
      <c r="B489" t="s">
        <v>155</v>
      </c>
      <c r="C489">
        <v>8800</v>
      </c>
      <c r="D489">
        <v>8800</v>
      </c>
      <c r="E489">
        <v>2700</v>
      </c>
      <c r="F489">
        <v>497</v>
      </c>
      <c r="G489">
        <v>0</v>
      </c>
      <c r="H489">
        <v>497</v>
      </c>
      <c r="I489">
        <v>0</v>
      </c>
      <c r="J489">
        <v>0</v>
      </c>
      <c r="K489">
        <f t="shared" si="12"/>
        <v>2203</v>
      </c>
      <c r="L489">
        <f t="shared" si="13"/>
        <v>8303</v>
      </c>
      <c r="M489">
        <f t="shared" si="14"/>
        <v>18.40740740740741</v>
      </c>
      <c r="N489">
        <f t="shared" si="15"/>
        <v>8303</v>
      </c>
      <c r="O489">
        <f t="shared" si="16"/>
        <v>2203</v>
      </c>
      <c r="P489">
        <f t="shared" si="17"/>
        <v>18.40740740740741</v>
      </c>
    </row>
    <row r="490" spans="1:16" ht="15">
      <c r="A490" s="42" t="s">
        <v>135</v>
      </c>
      <c r="B490" t="s">
        <v>136</v>
      </c>
      <c r="C490">
        <v>150</v>
      </c>
      <c r="D490">
        <v>150</v>
      </c>
      <c r="E490">
        <v>100</v>
      </c>
      <c r="F490">
        <v>43.97</v>
      </c>
      <c r="G490">
        <v>0</v>
      </c>
      <c r="H490">
        <v>43.97</v>
      </c>
      <c r="I490">
        <v>0</v>
      </c>
      <c r="J490">
        <v>0</v>
      </c>
      <c r="K490">
        <f t="shared" si="12"/>
        <v>56.03</v>
      </c>
      <c r="L490">
        <f t="shared" si="13"/>
        <v>106.03</v>
      </c>
      <c r="M490">
        <f t="shared" si="14"/>
        <v>43.97</v>
      </c>
      <c r="N490">
        <f t="shared" si="15"/>
        <v>106.03</v>
      </c>
      <c r="O490">
        <f t="shared" si="16"/>
        <v>56.03</v>
      </c>
      <c r="P490">
        <f t="shared" si="17"/>
        <v>43.97</v>
      </c>
    </row>
    <row r="491" spans="1:16" ht="15">
      <c r="A491" s="44" t="s">
        <v>42</v>
      </c>
      <c r="B491" s="43" t="s">
        <v>43</v>
      </c>
      <c r="C491" s="43">
        <v>357334</v>
      </c>
      <c r="D491" s="43">
        <v>358458</v>
      </c>
      <c r="E491" s="43">
        <v>126999</v>
      </c>
      <c r="F491" s="43">
        <v>117510.63</v>
      </c>
      <c r="G491" s="43">
        <v>0</v>
      </c>
      <c r="H491" s="43">
        <v>117510.63</v>
      </c>
      <c r="I491" s="43">
        <v>0</v>
      </c>
      <c r="J491" s="43">
        <v>0</v>
      </c>
      <c r="K491" s="43">
        <f t="shared" si="12"/>
        <v>9488.369999999995</v>
      </c>
      <c r="L491" s="43">
        <f t="shared" si="13"/>
        <v>240947.37</v>
      </c>
      <c r="M491" s="43">
        <f t="shared" si="14"/>
        <v>92.52878369121017</v>
      </c>
      <c r="N491" s="43">
        <f t="shared" si="15"/>
        <v>240947.37</v>
      </c>
      <c r="O491" s="43">
        <f t="shared" si="16"/>
        <v>9488.369999999995</v>
      </c>
      <c r="P491" s="43">
        <f t="shared" si="17"/>
        <v>92.52878369121017</v>
      </c>
    </row>
    <row r="492" spans="1:16" ht="15">
      <c r="A492" s="42" t="s">
        <v>80</v>
      </c>
      <c r="B492" t="s">
        <v>81</v>
      </c>
      <c r="C492">
        <v>357334</v>
      </c>
      <c r="D492">
        <v>358458</v>
      </c>
      <c r="E492">
        <v>126999</v>
      </c>
      <c r="F492">
        <v>117510.63</v>
      </c>
      <c r="G492">
        <v>0</v>
      </c>
      <c r="H492">
        <v>117510.63</v>
      </c>
      <c r="I492">
        <v>0</v>
      </c>
      <c r="J492">
        <v>0</v>
      </c>
      <c r="K492">
        <f t="shared" si="12"/>
        <v>9488.369999999995</v>
      </c>
      <c r="L492">
        <f t="shared" si="13"/>
        <v>240947.37</v>
      </c>
      <c r="M492">
        <f t="shared" si="14"/>
        <v>92.52878369121017</v>
      </c>
      <c r="N492">
        <f t="shared" si="15"/>
        <v>240947.37</v>
      </c>
      <c r="O492">
        <f t="shared" si="16"/>
        <v>9488.369999999995</v>
      </c>
      <c r="P492">
        <f t="shared" si="17"/>
        <v>92.52878369121017</v>
      </c>
    </row>
    <row r="493" spans="1:16" ht="15">
      <c r="A493" s="42" t="s">
        <v>113</v>
      </c>
      <c r="B493" t="s">
        <v>114</v>
      </c>
      <c r="C493">
        <v>292090</v>
      </c>
      <c r="D493">
        <v>292090</v>
      </c>
      <c r="E493">
        <v>92885</v>
      </c>
      <c r="F493">
        <v>89909.81</v>
      </c>
      <c r="G493">
        <v>0</v>
      </c>
      <c r="H493">
        <v>89909.81</v>
      </c>
      <c r="I493">
        <v>0</v>
      </c>
      <c r="J493">
        <v>0</v>
      </c>
      <c r="K493">
        <f t="shared" si="12"/>
        <v>2975.1900000000023</v>
      </c>
      <c r="L493">
        <f t="shared" si="13"/>
        <v>202180.19</v>
      </c>
      <c r="M493">
        <f t="shared" si="14"/>
        <v>96.79691015772191</v>
      </c>
      <c r="N493">
        <f t="shared" si="15"/>
        <v>202180.19</v>
      </c>
      <c r="O493">
        <f t="shared" si="16"/>
        <v>2975.1900000000023</v>
      </c>
      <c r="P493">
        <f t="shared" si="17"/>
        <v>96.79691015772191</v>
      </c>
    </row>
    <row r="494" spans="1:16" ht="15">
      <c r="A494" s="42" t="s">
        <v>115</v>
      </c>
      <c r="B494" t="s">
        <v>116</v>
      </c>
      <c r="C494">
        <v>214300</v>
      </c>
      <c r="D494">
        <v>214300</v>
      </c>
      <c r="E494">
        <v>68150</v>
      </c>
      <c r="F494">
        <v>65308.19</v>
      </c>
      <c r="G494">
        <v>0</v>
      </c>
      <c r="H494">
        <v>65308.19</v>
      </c>
      <c r="I494">
        <v>0</v>
      </c>
      <c r="J494">
        <v>0</v>
      </c>
      <c r="K494">
        <f t="shared" si="12"/>
        <v>2841.8099999999977</v>
      </c>
      <c r="L494">
        <f t="shared" si="13"/>
        <v>148991.81</v>
      </c>
      <c r="M494">
        <f t="shared" si="14"/>
        <v>95.8300660308144</v>
      </c>
      <c r="N494">
        <f t="shared" si="15"/>
        <v>148991.81</v>
      </c>
      <c r="O494">
        <f t="shared" si="16"/>
        <v>2841.8099999999977</v>
      </c>
      <c r="P494">
        <f t="shared" si="17"/>
        <v>95.8300660308144</v>
      </c>
    </row>
    <row r="495" spans="1:16" ht="15">
      <c r="A495" s="42" t="s">
        <v>117</v>
      </c>
      <c r="B495" t="s">
        <v>118</v>
      </c>
      <c r="C495">
        <v>214300</v>
      </c>
      <c r="D495">
        <v>214300</v>
      </c>
      <c r="E495">
        <v>68150</v>
      </c>
      <c r="F495">
        <v>65308.19</v>
      </c>
      <c r="G495">
        <v>0</v>
      </c>
      <c r="H495">
        <v>65308.19</v>
      </c>
      <c r="I495">
        <v>0</v>
      </c>
      <c r="J495">
        <v>0</v>
      </c>
      <c r="K495">
        <f t="shared" si="12"/>
        <v>2841.8099999999977</v>
      </c>
      <c r="L495">
        <f t="shared" si="13"/>
        <v>148991.81</v>
      </c>
      <c r="M495">
        <f t="shared" si="14"/>
        <v>95.8300660308144</v>
      </c>
      <c r="N495">
        <f t="shared" si="15"/>
        <v>148991.81</v>
      </c>
      <c r="O495">
        <f t="shared" si="16"/>
        <v>2841.8099999999977</v>
      </c>
      <c r="P495">
        <f t="shared" si="17"/>
        <v>95.8300660308144</v>
      </c>
    </row>
    <row r="496" spans="1:16" ht="15">
      <c r="A496" s="42" t="s">
        <v>119</v>
      </c>
      <c r="B496" t="s">
        <v>120</v>
      </c>
      <c r="C496">
        <v>77790</v>
      </c>
      <c r="D496">
        <v>77790</v>
      </c>
      <c r="E496">
        <v>24735</v>
      </c>
      <c r="F496">
        <v>24601.62</v>
      </c>
      <c r="G496">
        <v>0</v>
      </c>
      <c r="H496">
        <v>24601.62</v>
      </c>
      <c r="I496">
        <v>0</v>
      </c>
      <c r="J496">
        <v>0</v>
      </c>
      <c r="K496">
        <f t="shared" si="12"/>
        <v>133.38000000000102</v>
      </c>
      <c r="L496">
        <f t="shared" si="13"/>
        <v>53188.380000000005</v>
      </c>
      <c r="M496">
        <f t="shared" si="14"/>
        <v>99.46076409945421</v>
      </c>
      <c r="N496">
        <f t="shared" si="15"/>
        <v>53188.380000000005</v>
      </c>
      <c r="O496">
        <f t="shared" si="16"/>
        <v>133.38000000000102</v>
      </c>
      <c r="P496">
        <f t="shared" si="17"/>
        <v>99.46076409945421</v>
      </c>
    </row>
    <row r="497" spans="1:16" ht="15">
      <c r="A497" s="42" t="s">
        <v>101</v>
      </c>
      <c r="B497" t="s">
        <v>102</v>
      </c>
      <c r="C497">
        <v>65194</v>
      </c>
      <c r="D497">
        <v>66318</v>
      </c>
      <c r="E497">
        <v>34114</v>
      </c>
      <c r="F497">
        <v>27600.82</v>
      </c>
      <c r="G497">
        <v>0</v>
      </c>
      <c r="H497">
        <v>27600.82</v>
      </c>
      <c r="I497">
        <v>0</v>
      </c>
      <c r="J497">
        <v>0</v>
      </c>
      <c r="K497">
        <f t="shared" si="12"/>
        <v>6513.18</v>
      </c>
      <c r="L497">
        <f t="shared" si="13"/>
        <v>38717.18</v>
      </c>
      <c r="M497">
        <f t="shared" si="14"/>
        <v>80.9076039162807</v>
      </c>
      <c r="N497">
        <f t="shared" si="15"/>
        <v>38717.18</v>
      </c>
      <c r="O497">
        <f t="shared" si="16"/>
        <v>6513.18</v>
      </c>
      <c r="P497">
        <f t="shared" si="17"/>
        <v>80.9076039162807</v>
      </c>
    </row>
    <row r="498" spans="1:16" ht="15">
      <c r="A498" s="42" t="s">
        <v>103</v>
      </c>
      <c r="B498" t="s">
        <v>104</v>
      </c>
      <c r="C498">
        <v>1700</v>
      </c>
      <c r="D498">
        <v>2780</v>
      </c>
      <c r="E498">
        <v>2103</v>
      </c>
      <c r="F498">
        <v>2080</v>
      </c>
      <c r="G498">
        <v>0</v>
      </c>
      <c r="H498">
        <v>2080</v>
      </c>
      <c r="I498">
        <v>0</v>
      </c>
      <c r="J498">
        <v>0</v>
      </c>
      <c r="K498">
        <f t="shared" si="12"/>
        <v>23</v>
      </c>
      <c r="L498">
        <f t="shared" si="13"/>
        <v>700</v>
      </c>
      <c r="M498">
        <f t="shared" si="14"/>
        <v>98.90632429862102</v>
      </c>
      <c r="N498">
        <f t="shared" si="15"/>
        <v>700</v>
      </c>
      <c r="O498">
        <f t="shared" si="16"/>
        <v>23</v>
      </c>
      <c r="P498">
        <f t="shared" si="17"/>
        <v>98.90632429862102</v>
      </c>
    </row>
    <row r="499" spans="1:16" ht="15">
      <c r="A499" s="42" t="s">
        <v>105</v>
      </c>
      <c r="B499" t="s">
        <v>106</v>
      </c>
      <c r="C499">
        <v>2394</v>
      </c>
      <c r="D499">
        <v>2438</v>
      </c>
      <c r="E499">
        <v>504</v>
      </c>
      <c r="F499">
        <v>461.26</v>
      </c>
      <c r="G499">
        <v>0</v>
      </c>
      <c r="H499">
        <v>461.26</v>
      </c>
      <c r="I499">
        <v>0</v>
      </c>
      <c r="J499">
        <v>0</v>
      </c>
      <c r="K499">
        <f t="shared" si="12"/>
        <v>42.74000000000001</v>
      </c>
      <c r="L499">
        <f t="shared" si="13"/>
        <v>1976.74</v>
      </c>
      <c r="M499">
        <f t="shared" si="14"/>
        <v>91.51984126984128</v>
      </c>
      <c r="N499">
        <f t="shared" si="15"/>
        <v>1976.74</v>
      </c>
      <c r="O499">
        <f t="shared" si="16"/>
        <v>42.74000000000001</v>
      </c>
      <c r="P499">
        <f t="shared" si="17"/>
        <v>91.51984126984128</v>
      </c>
    </row>
    <row r="500" spans="1:16" ht="15">
      <c r="A500" s="42" t="s">
        <v>121</v>
      </c>
      <c r="B500" t="s">
        <v>122</v>
      </c>
      <c r="C500">
        <v>300</v>
      </c>
      <c r="D500">
        <v>300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f t="shared" si="12"/>
        <v>0</v>
      </c>
      <c r="L500">
        <f t="shared" si="13"/>
        <v>300</v>
      </c>
      <c r="M500">
        <f t="shared" si="14"/>
        <v>0</v>
      </c>
      <c r="N500">
        <f t="shared" si="15"/>
        <v>300</v>
      </c>
      <c r="O500">
        <f t="shared" si="16"/>
        <v>0</v>
      </c>
      <c r="P500">
        <f t="shared" si="17"/>
        <v>0</v>
      </c>
    </row>
    <row r="501" spans="1:16" ht="15">
      <c r="A501" s="42" t="s">
        <v>123</v>
      </c>
      <c r="B501" t="s">
        <v>124</v>
      </c>
      <c r="C501">
        <v>60800</v>
      </c>
      <c r="D501">
        <v>60800</v>
      </c>
      <c r="E501">
        <v>31507</v>
      </c>
      <c r="F501">
        <v>25059.56</v>
      </c>
      <c r="G501">
        <v>0</v>
      </c>
      <c r="H501">
        <v>25059.56</v>
      </c>
      <c r="I501">
        <v>0</v>
      </c>
      <c r="J501">
        <v>0</v>
      </c>
      <c r="K501">
        <f t="shared" si="12"/>
        <v>6447.439999999999</v>
      </c>
      <c r="L501">
        <f t="shared" si="13"/>
        <v>35740.44</v>
      </c>
      <c r="M501">
        <f t="shared" si="14"/>
        <v>79.5364839559463</v>
      </c>
      <c r="N501">
        <f t="shared" si="15"/>
        <v>35740.44</v>
      </c>
      <c r="O501">
        <f t="shared" si="16"/>
        <v>6447.439999999999</v>
      </c>
      <c r="P501">
        <f t="shared" si="17"/>
        <v>79.5364839559463</v>
      </c>
    </row>
    <row r="502" spans="1:16" ht="15">
      <c r="A502" s="42" t="s">
        <v>133</v>
      </c>
      <c r="B502" t="s">
        <v>134</v>
      </c>
      <c r="C502">
        <v>135</v>
      </c>
      <c r="D502">
        <v>135</v>
      </c>
      <c r="E502">
        <v>65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f t="shared" si="12"/>
        <v>65</v>
      </c>
      <c r="L502">
        <f t="shared" si="13"/>
        <v>135</v>
      </c>
      <c r="M502">
        <f t="shared" si="14"/>
        <v>0</v>
      </c>
      <c r="N502">
        <f t="shared" si="15"/>
        <v>135</v>
      </c>
      <c r="O502">
        <f t="shared" si="16"/>
        <v>65</v>
      </c>
      <c r="P502">
        <f t="shared" si="17"/>
        <v>0</v>
      </c>
    </row>
    <row r="503" spans="1:16" ht="15">
      <c r="A503" s="42" t="s">
        <v>125</v>
      </c>
      <c r="B503" t="s">
        <v>126</v>
      </c>
      <c r="C503">
        <v>21000</v>
      </c>
      <c r="D503">
        <v>21000</v>
      </c>
      <c r="E503">
        <v>12313</v>
      </c>
      <c r="F503">
        <v>9111.49</v>
      </c>
      <c r="G503">
        <v>0</v>
      </c>
      <c r="H503">
        <v>9111.49</v>
      </c>
      <c r="I503">
        <v>0</v>
      </c>
      <c r="J503">
        <v>0</v>
      </c>
      <c r="K503">
        <f t="shared" si="12"/>
        <v>3201.51</v>
      </c>
      <c r="L503">
        <f t="shared" si="13"/>
        <v>11888.51</v>
      </c>
      <c r="M503">
        <f t="shared" si="14"/>
        <v>73.99894420531146</v>
      </c>
      <c r="N503">
        <f t="shared" si="15"/>
        <v>11888.51</v>
      </c>
      <c r="O503">
        <f t="shared" si="16"/>
        <v>3201.51</v>
      </c>
      <c r="P503">
        <f t="shared" si="17"/>
        <v>73.99894420531146</v>
      </c>
    </row>
    <row r="504" spans="1:16" ht="15">
      <c r="A504" s="42" t="s">
        <v>127</v>
      </c>
      <c r="B504" t="s">
        <v>128</v>
      </c>
      <c r="C504">
        <v>39665</v>
      </c>
      <c r="D504">
        <v>39665</v>
      </c>
      <c r="E504">
        <v>19129</v>
      </c>
      <c r="F504">
        <v>15948.07</v>
      </c>
      <c r="G504">
        <v>0</v>
      </c>
      <c r="H504">
        <v>15948.07</v>
      </c>
      <c r="I504">
        <v>0</v>
      </c>
      <c r="J504">
        <v>0</v>
      </c>
      <c r="K504">
        <f t="shared" si="12"/>
        <v>3180.9300000000003</v>
      </c>
      <c r="L504">
        <f t="shared" si="13"/>
        <v>23716.93</v>
      </c>
      <c r="M504">
        <f t="shared" si="14"/>
        <v>83.37116420095143</v>
      </c>
      <c r="N504">
        <f t="shared" si="15"/>
        <v>23716.93</v>
      </c>
      <c r="O504">
        <f t="shared" si="16"/>
        <v>3180.9300000000003</v>
      </c>
      <c r="P504">
        <f t="shared" si="17"/>
        <v>83.37116420095143</v>
      </c>
    </row>
    <row r="505" spans="1:16" ht="15">
      <c r="A505" s="42" t="s">
        <v>135</v>
      </c>
      <c r="B505" t="s">
        <v>136</v>
      </c>
      <c r="C505">
        <v>50</v>
      </c>
      <c r="D505">
        <v>50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f t="shared" si="12"/>
        <v>0</v>
      </c>
      <c r="L505">
        <f t="shared" si="13"/>
        <v>50</v>
      </c>
      <c r="M505">
        <f t="shared" si="14"/>
        <v>0</v>
      </c>
      <c r="N505">
        <f t="shared" si="15"/>
        <v>50</v>
      </c>
      <c r="O505">
        <f t="shared" si="16"/>
        <v>0</v>
      </c>
      <c r="P505">
        <f t="shared" si="17"/>
        <v>0</v>
      </c>
    </row>
    <row r="506" spans="1:16" ht="15">
      <c r="A506" s="44" t="s">
        <v>44</v>
      </c>
      <c r="B506" s="43" t="s">
        <v>45</v>
      </c>
      <c r="C506" s="43">
        <v>794000</v>
      </c>
      <c r="D506" s="43">
        <v>799141</v>
      </c>
      <c r="E506" s="43">
        <v>276931</v>
      </c>
      <c r="F506" s="43">
        <v>267742.46</v>
      </c>
      <c r="G506" s="43">
        <v>0</v>
      </c>
      <c r="H506" s="43">
        <v>267742.46</v>
      </c>
      <c r="I506" s="43">
        <v>0</v>
      </c>
      <c r="J506" s="43">
        <v>0</v>
      </c>
      <c r="K506" s="43">
        <f t="shared" si="12"/>
        <v>9188.539999999979</v>
      </c>
      <c r="L506" s="43">
        <f t="shared" si="13"/>
        <v>531398.54</v>
      </c>
      <c r="M506" s="43">
        <f t="shared" si="14"/>
        <v>96.68201104246185</v>
      </c>
      <c r="N506" s="43">
        <f t="shared" si="15"/>
        <v>531398.54</v>
      </c>
      <c r="O506" s="43">
        <f t="shared" si="16"/>
        <v>9188.539999999979</v>
      </c>
      <c r="P506" s="43">
        <f t="shared" si="17"/>
        <v>96.68201104246185</v>
      </c>
    </row>
    <row r="507" spans="1:16" ht="15">
      <c r="A507" s="42" t="s">
        <v>80</v>
      </c>
      <c r="B507" t="s">
        <v>81</v>
      </c>
      <c r="C507">
        <v>794000</v>
      </c>
      <c r="D507">
        <v>799141</v>
      </c>
      <c r="E507">
        <v>276931</v>
      </c>
      <c r="F507">
        <v>267742.46</v>
      </c>
      <c r="G507">
        <v>0</v>
      </c>
      <c r="H507">
        <v>267742.46</v>
      </c>
      <c r="I507">
        <v>0</v>
      </c>
      <c r="J507">
        <v>0</v>
      </c>
      <c r="K507">
        <f t="shared" si="12"/>
        <v>9188.539999999979</v>
      </c>
      <c r="L507">
        <f t="shared" si="13"/>
        <v>531398.54</v>
      </c>
      <c r="M507">
        <f t="shared" si="14"/>
        <v>96.68201104246185</v>
      </c>
      <c r="N507">
        <f t="shared" si="15"/>
        <v>531398.54</v>
      </c>
      <c r="O507">
        <f t="shared" si="16"/>
        <v>9188.539999999979</v>
      </c>
      <c r="P507">
        <f t="shared" si="17"/>
        <v>96.68201104246185</v>
      </c>
    </row>
    <row r="508" spans="1:16" ht="15">
      <c r="A508" s="42" t="s">
        <v>113</v>
      </c>
      <c r="B508" t="s">
        <v>114</v>
      </c>
      <c r="C508">
        <v>637750</v>
      </c>
      <c r="D508">
        <v>637750</v>
      </c>
      <c r="E508">
        <v>197018</v>
      </c>
      <c r="F508">
        <v>196055.89</v>
      </c>
      <c r="G508">
        <v>0</v>
      </c>
      <c r="H508">
        <v>196055.89</v>
      </c>
      <c r="I508">
        <v>0</v>
      </c>
      <c r="J508">
        <v>0</v>
      </c>
      <c r="K508">
        <f t="shared" si="12"/>
        <v>962.109999999986</v>
      </c>
      <c r="L508">
        <f t="shared" si="13"/>
        <v>441694.11</v>
      </c>
      <c r="M508">
        <f t="shared" si="14"/>
        <v>99.51166390888143</v>
      </c>
      <c r="N508">
        <f t="shared" si="15"/>
        <v>441694.11</v>
      </c>
      <c r="O508">
        <f t="shared" si="16"/>
        <v>962.109999999986</v>
      </c>
      <c r="P508">
        <f t="shared" si="17"/>
        <v>99.51166390888143</v>
      </c>
    </row>
    <row r="509" spans="1:16" ht="15">
      <c r="A509" s="42" t="s">
        <v>115</v>
      </c>
      <c r="B509" t="s">
        <v>116</v>
      </c>
      <c r="C509">
        <v>467900</v>
      </c>
      <c r="D509">
        <v>467900</v>
      </c>
      <c r="E509">
        <v>143886</v>
      </c>
      <c r="F509">
        <v>142927.75</v>
      </c>
      <c r="G509">
        <v>0</v>
      </c>
      <c r="H509">
        <v>142927.75</v>
      </c>
      <c r="I509">
        <v>0</v>
      </c>
      <c r="J509">
        <v>0</v>
      </c>
      <c r="K509">
        <f t="shared" si="12"/>
        <v>958.25</v>
      </c>
      <c r="L509">
        <f t="shared" si="13"/>
        <v>324972.25</v>
      </c>
      <c r="M509">
        <f t="shared" si="14"/>
        <v>99.33402137803539</v>
      </c>
      <c r="N509">
        <f t="shared" si="15"/>
        <v>324972.25</v>
      </c>
      <c r="O509">
        <f t="shared" si="16"/>
        <v>958.25</v>
      </c>
      <c r="P509">
        <f t="shared" si="17"/>
        <v>99.33402137803539</v>
      </c>
    </row>
    <row r="510" spans="1:16" ht="15">
      <c r="A510" s="42" t="s">
        <v>117</v>
      </c>
      <c r="B510" t="s">
        <v>118</v>
      </c>
      <c r="C510">
        <v>467900</v>
      </c>
      <c r="D510">
        <v>467900</v>
      </c>
      <c r="E510">
        <v>143886</v>
      </c>
      <c r="F510">
        <v>142927.75</v>
      </c>
      <c r="G510">
        <v>0</v>
      </c>
      <c r="H510">
        <v>142927.75</v>
      </c>
      <c r="I510">
        <v>0</v>
      </c>
      <c r="J510">
        <v>0</v>
      </c>
      <c r="K510">
        <f t="shared" si="12"/>
        <v>958.25</v>
      </c>
      <c r="L510">
        <f t="shared" si="13"/>
        <v>324972.25</v>
      </c>
      <c r="M510">
        <f t="shared" si="14"/>
        <v>99.33402137803539</v>
      </c>
      <c r="N510">
        <f t="shared" si="15"/>
        <v>324972.25</v>
      </c>
      <c r="O510">
        <f t="shared" si="16"/>
        <v>958.25</v>
      </c>
      <c r="P510">
        <f t="shared" si="17"/>
        <v>99.33402137803539</v>
      </c>
    </row>
    <row r="511" spans="1:16" ht="15">
      <c r="A511" s="42" t="s">
        <v>119</v>
      </c>
      <c r="B511" t="s">
        <v>120</v>
      </c>
      <c r="C511">
        <v>169850</v>
      </c>
      <c r="D511">
        <v>169850</v>
      </c>
      <c r="E511">
        <v>53132</v>
      </c>
      <c r="F511">
        <v>53128.14</v>
      </c>
      <c r="G511">
        <v>0</v>
      </c>
      <c r="H511">
        <v>53128.14</v>
      </c>
      <c r="I511">
        <v>0</v>
      </c>
      <c r="J511">
        <v>0</v>
      </c>
      <c r="K511">
        <f t="shared" si="12"/>
        <v>3.860000000000582</v>
      </c>
      <c r="L511">
        <f t="shared" si="13"/>
        <v>116721.86</v>
      </c>
      <c r="M511">
        <f t="shared" si="14"/>
        <v>99.99273507490778</v>
      </c>
      <c r="N511">
        <f t="shared" si="15"/>
        <v>116721.86</v>
      </c>
      <c r="O511">
        <f t="shared" si="16"/>
        <v>3.860000000000582</v>
      </c>
      <c r="P511">
        <f t="shared" si="17"/>
        <v>99.99273507490778</v>
      </c>
    </row>
    <row r="512" spans="1:16" ht="15">
      <c r="A512" s="42" t="s">
        <v>101</v>
      </c>
      <c r="B512" t="s">
        <v>102</v>
      </c>
      <c r="C512">
        <v>156100</v>
      </c>
      <c r="D512">
        <v>161241</v>
      </c>
      <c r="E512">
        <v>79817</v>
      </c>
      <c r="F512">
        <v>71624.13</v>
      </c>
      <c r="G512">
        <v>0</v>
      </c>
      <c r="H512">
        <v>71624.13</v>
      </c>
      <c r="I512">
        <v>0</v>
      </c>
      <c r="J512">
        <v>0</v>
      </c>
      <c r="K512">
        <f t="shared" si="12"/>
        <v>8192.869999999995</v>
      </c>
      <c r="L512">
        <f t="shared" si="13"/>
        <v>89616.87</v>
      </c>
      <c r="M512">
        <f t="shared" si="14"/>
        <v>89.73543230138944</v>
      </c>
      <c r="N512">
        <f t="shared" si="15"/>
        <v>89616.87</v>
      </c>
      <c r="O512">
        <f t="shared" si="16"/>
        <v>8192.869999999995</v>
      </c>
      <c r="P512">
        <f t="shared" si="17"/>
        <v>89.73543230138944</v>
      </c>
    </row>
    <row r="513" spans="1:16" ht="15">
      <c r="A513" s="42" t="s">
        <v>103</v>
      </c>
      <c r="B513" t="s">
        <v>104</v>
      </c>
      <c r="C513">
        <v>900</v>
      </c>
      <c r="D513">
        <v>1630</v>
      </c>
      <c r="E513">
        <v>730</v>
      </c>
      <c r="F513">
        <v>730</v>
      </c>
      <c r="G513">
        <v>0</v>
      </c>
      <c r="H513">
        <v>730</v>
      </c>
      <c r="I513">
        <v>0</v>
      </c>
      <c r="J513">
        <v>0</v>
      </c>
      <c r="K513">
        <f t="shared" si="12"/>
        <v>0</v>
      </c>
      <c r="L513">
        <f t="shared" si="13"/>
        <v>900</v>
      </c>
      <c r="M513">
        <f t="shared" si="14"/>
        <v>100</v>
      </c>
      <c r="N513">
        <f t="shared" si="15"/>
        <v>900</v>
      </c>
      <c r="O513">
        <f t="shared" si="16"/>
        <v>0</v>
      </c>
      <c r="P513">
        <f t="shared" si="17"/>
        <v>100</v>
      </c>
    </row>
    <row r="514" spans="1:16" ht="15">
      <c r="A514" s="42" t="s">
        <v>105</v>
      </c>
      <c r="B514" t="s">
        <v>106</v>
      </c>
      <c r="C514">
        <v>10800</v>
      </c>
      <c r="D514">
        <v>14761</v>
      </c>
      <c r="E514">
        <v>5091</v>
      </c>
      <c r="F514">
        <v>5091</v>
      </c>
      <c r="G514">
        <v>0</v>
      </c>
      <c r="H514">
        <v>5091</v>
      </c>
      <c r="I514">
        <v>0</v>
      </c>
      <c r="J514">
        <v>0</v>
      </c>
      <c r="K514">
        <f t="shared" si="12"/>
        <v>0</v>
      </c>
      <c r="L514">
        <f t="shared" si="13"/>
        <v>9670</v>
      </c>
      <c r="M514">
        <f t="shared" si="14"/>
        <v>100</v>
      </c>
      <c r="N514">
        <f t="shared" si="15"/>
        <v>9670</v>
      </c>
      <c r="O514">
        <f t="shared" si="16"/>
        <v>0</v>
      </c>
      <c r="P514">
        <f t="shared" si="17"/>
        <v>100</v>
      </c>
    </row>
    <row r="515" spans="1:16" ht="15">
      <c r="A515" s="42" t="s">
        <v>121</v>
      </c>
      <c r="B515" t="s">
        <v>122</v>
      </c>
      <c r="C515">
        <v>500</v>
      </c>
      <c r="D515">
        <v>950</v>
      </c>
      <c r="E515">
        <v>450</v>
      </c>
      <c r="F515">
        <v>450</v>
      </c>
      <c r="G515">
        <v>0</v>
      </c>
      <c r="H515">
        <v>450</v>
      </c>
      <c r="I515">
        <v>0</v>
      </c>
      <c r="J515">
        <v>0</v>
      </c>
      <c r="K515">
        <f t="shared" si="12"/>
        <v>0</v>
      </c>
      <c r="L515">
        <f t="shared" si="13"/>
        <v>500</v>
      </c>
      <c r="M515">
        <f t="shared" si="14"/>
        <v>100</v>
      </c>
      <c r="N515">
        <f t="shared" si="15"/>
        <v>500</v>
      </c>
      <c r="O515">
        <f t="shared" si="16"/>
        <v>0</v>
      </c>
      <c r="P515">
        <f t="shared" si="17"/>
        <v>100</v>
      </c>
    </row>
    <row r="516" spans="1:16" ht="15">
      <c r="A516" s="42" t="s">
        <v>123</v>
      </c>
      <c r="B516" t="s">
        <v>124</v>
      </c>
      <c r="C516">
        <v>143900</v>
      </c>
      <c r="D516">
        <v>143900</v>
      </c>
      <c r="E516">
        <v>73546</v>
      </c>
      <c r="F516">
        <v>65353.13</v>
      </c>
      <c r="G516">
        <v>0</v>
      </c>
      <c r="H516">
        <v>65353.13</v>
      </c>
      <c r="I516">
        <v>0</v>
      </c>
      <c r="J516">
        <v>0</v>
      </c>
      <c r="K516">
        <f t="shared" si="12"/>
        <v>8192.870000000003</v>
      </c>
      <c r="L516">
        <f t="shared" si="13"/>
        <v>78546.87</v>
      </c>
      <c r="M516">
        <f t="shared" si="14"/>
        <v>88.86020993663828</v>
      </c>
      <c r="N516">
        <f t="shared" si="15"/>
        <v>78546.87</v>
      </c>
      <c r="O516">
        <f t="shared" si="16"/>
        <v>8192.870000000003</v>
      </c>
      <c r="P516">
        <f t="shared" si="17"/>
        <v>88.86020993663828</v>
      </c>
    </row>
    <row r="517" spans="1:16" ht="15">
      <c r="A517" s="42" t="s">
        <v>133</v>
      </c>
      <c r="B517" t="s">
        <v>134</v>
      </c>
      <c r="C517">
        <v>1540</v>
      </c>
      <c r="D517">
        <v>1540</v>
      </c>
      <c r="E517">
        <v>600</v>
      </c>
      <c r="F517">
        <v>566.05</v>
      </c>
      <c r="G517">
        <v>0</v>
      </c>
      <c r="H517">
        <v>566.05</v>
      </c>
      <c r="I517">
        <v>0</v>
      </c>
      <c r="J517">
        <v>0</v>
      </c>
      <c r="K517">
        <f t="shared" si="12"/>
        <v>33.950000000000045</v>
      </c>
      <c r="L517">
        <f t="shared" si="13"/>
        <v>973.95</v>
      </c>
      <c r="M517">
        <f t="shared" si="14"/>
        <v>94.34166666666665</v>
      </c>
      <c r="N517">
        <f t="shared" si="15"/>
        <v>973.95</v>
      </c>
      <c r="O517">
        <f t="shared" si="16"/>
        <v>33.950000000000045</v>
      </c>
      <c r="P517">
        <f t="shared" si="17"/>
        <v>94.34166666666665</v>
      </c>
    </row>
    <row r="518" spans="1:16" ht="15">
      <c r="A518" s="42" t="s">
        <v>125</v>
      </c>
      <c r="B518" t="s">
        <v>126</v>
      </c>
      <c r="C518">
        <v>12100</v>
      </c>
      <c r="D518">
        <v>12100</v>
      </c>
      <c r="E518">
        <v>4965</v>
      </c>
      <c r="F518">
        <v>4570.18</v>
      </c>
      <c r="G518">
        <v>0</v>
      </c>
      <c r="H518">
        <v>4570.18</v>
      </c>
      <c r="I518">
        <v>0</v>
      </c>
      <c r="J518">
        <v>0</v>
      </c>
      <c r="K518">
        <f t="shared" si="12"/>
        <v>394.8199999999997</v>
      </c>
      <c r="L518">
        <f t="shared" si="13"/>
        <v>7529.82</v>
      </c>
      <c r="M518">
        <f t="shared" si="14"/>
        <v>92.04793554884189</v>
      </c>
      <c r="N518">
        <f t="shared" si="15"/>
        <v>7529.82</v>
      </c>
      <c r="O518">
        <f t="shared" si="16"/>
        <v>394.8199999999997</v>
      </c>
      <c r="P518">
        <f t="shared" si="17"/>
        <v>92.04793554884189</v>
      </c>
    </row>
    <row r="519" spans="1:16" ht="15">
      <c r="A519" s="42" t="s">
        <v>127</v>
      </c>
      <c r="B519" t="s">
        <v>128</v>
      </c>
      <c r="C519">
        <v>130260</v>
      </c>
      <c r="D519">
        <v>130260</v>
      </c>
      <c r="E519">
        <v>67981</v>
      </c>
      <c r="F519">
        <v>60216.9</v>
      </c>
      <c r="G519">
        <v>0</v>
      </c>
      <c r="H519">
        <v>60216.9</v>
      </c>
      <c r="I519">
        <v>0</v>
      </c>
      <c r="J519">
        <v>0</v>
      </c>
      <c r="K519">
        <f aca="true" t="shared" si="18" ref="K519:K554">E519-F519</f>
        <v>7764.0999999999985</v>
      </c>
      <c r="L519">
        <f aca="true" t="shared" si="19" ref="L519:L554">D519-F519</f>
        <v>70043.1</v>
      </c>
      <c r="M519">
        <f aca="true" t="shared" si="20" ref="M519:M554">IF(E519=0,0,(F519/E519)*100)</f>
        <v>88.57901472470249</v>
      </c>
      <c r="N519">
        <f aca="true" t="shared" si="21" ref="N519:N554">D519-H519</f>
        <v>70043.1</v>
      </c>
      <c r="O519">
        <f aca="true" t="shared" si="22" ref="O519:O554">E519-H519</f>
        <v>7764.0999999999985</v>
      </c>
      <c r="P519">
        <f aca="true" t="shared" si="23" ref="P519:P554">IF(E519=0,0,(H519/E519)*100)</f>
        <v>88.57901472470249</v>
      </c>
    </row>
    <row r="520" spans="1:16" ht="15">
      <c r="A520" s="42" t="s">
        <v>135</v>
      </c>
      <c r="B520" t="s">
        <v>136</v>
      </c>
      <c r="C520">
        <v>150</v>
      </c>
      <c r="D520">
        <v>150</v>
      </c>
      <c r="E520">
        <v>96</v>
      </c>
      <c r="F520">
        <v>62.44</v>
      </c>
      <c r="G520">
        <v>0</v>
      </c>
      <c r="H520">
        <v>62.44</v>
      </c>
      <c r="I520">
        <v>0</v>
      </c>
      <c r="J520">
        <v>0</v>
      </c>
      <c r="K520">
        <f t="shared" si="18"/>
        <v>33.56</v>
      </c>
      <c r="L520">
        <f t="shared" si="19"/>
        <v>87.56</v>
      </c>
      <c r="M520">
        <f t="shared" si="20"/>
        <v>65.04166666666666</v>
      </c>
      <c r="N520">
        <f t="shared" si="21"/>
        <v>87.56</v>
      </c>
      <c r="O520">
        <f t="shared" si="22"/>
        <v>33.56</v>
      </c>
      <c r="P520">
        <f t="shared" si="23"/>
        <v>65.04166666666666</v>
      </c>
    </row>
    <row r="521" spans="1:16" ht="15">
      <c r="A521" s="44" t="s">
        <v>46</v>
      </c>
      <c r="B521" s="43" t="s">
        <v>47</v>
      </c>
      <c r="C521" s="43">
        <v>685150</v>
      </c>
      <c r="D521" s="43">
        <v>686446</v>
      </c>
      <c r="E521" s="43">
        <v>229401</v>
      </c>
      <c r="F521" s="43">
        <v>226058.84</v>
      </c>
      <c r="G521" s="43">
        <v>0</v>
      </c>
      <c r="H521" s="43">
        <v>226058.84</v>
      </c>
      <c r="I521" s="43">
        <v>0</v>
      </c>
      <c r="J521" s="43">
        <v>0</v>
      </c>
      <c r="K521" s="43">
        <f t="shared" si="18"/>
        <v>3342.1600000000035</v>
      </c>
      <c r="L521" s="43">
        <f t="shared" si="19"/>
        <v>460387.16000000003</v>
      </c>
      <c r="M521" s="43">
        <f t="shared" si="20"/>
        <v>98.54309266306598</v>
      </c>
      <c r="N521" s="43">
        <f t="shared" si="21"/>
        <v>460387.16000000003</v>
      </c>
      <c r="O521" s="43">
        <f t="shared" si="22"/>
        <v>3342.1600000000035</v>
      </c>
      <c r="P521" s="43">
        <f t="shared" si="23"/>
        <v>98.54309266306598</v>
      </c>
    </row>
    <row r="522" spans="1:16" ht="15">
      <c r="A522" s="42" t="s">
        <v>80</v>
      </c>
      <c r="B522" t="s">
        <v>81</v>
      </c>
      <c r="C522">
        <v>685150</v>
      </c>
      <c r="D522">
        <v>686446</v>
      </c>
      <c r="E522">
        <v>229401</v>
      </c>
      <c r="F522">
        <v>226058.84</v>
      </c>
      <c r="G522">
        <v>0</v>
      </c>
      <c r="H522">
        <v>226058.84</v>
      </c>
      <c r="I522">
        <v>0</v>
      </c>
      <c r="J522">
        <v>0</v>
      </c>
      <c r="K522">
        <f t="shared" si="18"/>
        <v>3342.1600000000035</v>
      </c>
      <c r="L522">
        <f t="shared" si="19"/>
        <v>460387.16000000003</v>
      </c>
      <c r="M522">
        <f t="shared" si="20"/>
        <v>98.54309266306598</v>
      </c>
      <c r="N522">
        <f t="shared" si="21"/>
        <v>460387.16000000003</v>
      </c>
      <c r="O522">
        <f t="shared" si="22"/>
        <v>3342.1600000000035</v>
      </c>
      <c r="P522">
        <f t="shared" si="23"/>
        <v>98.54309266306598</v>
      </c>
    </row>
    <row r="523" spans="1:16" ht="15">
      <c r="A523" s="42" t="s">
        <v>113</v>
      </c>
      <c r="B523" t="s">
        <v>114</v>
      </c>
      <c r="C523">
        <v>646745</v>
      </c>
      <c r="D523">
        <v>646745</v>
      </c>
      <c r="E523">
        <v>205483</v>
      </c>
      <c r="F523">
        <v>203415.7</v>
      </c>
      <c r="G523">
        <v>0</v>
      </c>
      <c r="H523">
        <v>203415.7</v>
      </c>
      <c r="I523">
        <v>0</v>
      </c>
      <c r="J523">
        <v>0</v>
      </c>
      <c r="K523">
        <f t="shared" si="18"/>
        <v>2067.2999999999884</v>
      </c>
      <c r="L523">
        <f t="shared" si="19"/>
        <v>443329.3</v>
      </c>
      <c r="M523">
        <f t="shared" si="20"/>
        <v>98.99393137145167</v>
      </c>
      <c r="N523">
        <f t="shared" si="21"/>
        <v>443329.3</v>
      </c>
      <c r="O523">
        <f t="shared" si="22"/>
        <v>2067.2999999999884</v>
      </c>
      <c r="P523">
        <f t="shared" si="23"/>
        <v>98.99393137145167</v>
      </c>
    </row>
    <row r="524" spans="1:16" ht="15">
      <c r="A524" s="42" t="s">
        <v>115</v>
      </c>
      <c r="B524" t="s">
        <v>116</v>
      </c>
      <c r="C524">
        <v>474500</v>
      </c>
      <c r="D524">
        <v>474500</v>
      </c>
      <c r="E524">
        <v>150731</v>
      </c>
      <c r="F524">
        <v>148896</v>
      </c>
      <c r="G524">
        <v>0</v>
      </c>
      <c r="H524">
        <v>148896</v>
      </c>
      <c r="I524">
        <v>0</v>
      </c>
      <c r="J524">
        <v>0</v>
      </c>
      <c r="K524">
        <f t="shared" si="18"/>
        <v>1835</v>
      </c>
      <c r="L524">
        <f t="shared" si="19"/>
        <v>325604</v>
      </c>
      <c r="M524">
        <f t="shared" si="20"/>
        <v>98.78259946527257</v>
      </c>
      <c r="N524">
        <f t="shared" si="21"/>
        <v>325604</v>
      </c>
      <c r="O524">
        <f t="shared" si="22"/>
        <v>1835</v>
      </c>
      <c r="P524">
        <f t="shared" si="23"/>
        <v>98.78259946527257</v>
      </c>
    </row>
    <row r="525" spans="1:16" ht="15">
      <c r="A525" s="42" t="s">
        <v>117</v>
      </c>
      <c r="B525" t="s">
        <v>118</v>
      </c>
      <c r="C525">
        <v>474500</v>
      </c>
      <c r="D525">
        <v>474500</v>
      </c>
      <c r="E525">
        <v>150731</v>
      </c>
      <c r="F525">
        <v>148896</v>
      </c>
      <c r="G525">
        <v>0</v>
      </c>
      <c r="H525">
        <v>148896</v>
      </c>
      <c r="I525">
        <v>0</v>
      </c>
      <c r="J525">
        <v>0</v>
      </c>
      <c r="K525">
        <f t="shared" si="18"/>
        <v>1835</v>
      </c>
      <c r="L525">
        <f t="shared" si="19"/>
        <v>325604</v>
      </c>
      <c r="M525">
        <f t="shared" si="20"/>
        <v>98.78259946527257</v>
      </c>
      <c r="N525">
        <f t="shared" si="21"/>
        <v>325604</v>
      </c>
      <c r="O525">
        <f t="shared" si="22"/>
        <v>1835</v>
      </c>
      <c r="P525">
        <f t="shared" si="23"/>
        <v>98.78259946527257</v>
      </c>
    </row>
    <row r="526" spans="1:16" ht="15">
      <c r="A526" s="42" t="s">
        <v>119</v>
      </c>
      <c r="B526" t="s">
        <v>120</v>
      </c>
      <c r="C526">
        <v>172245</v>
      </c>
      <c r="D526">
        <v>172245</v>
      </c>
      <c r="E526">
        <v>54752</v>
      </c>
      <c r="F526">
        <v>54519.7</v>
      </c>
      <c r="G526">
        <v>0</v>
      </c>
      <c r="H526">
        <v>54519.7</v>
      </c>
      <c r="I526">
        <v>0</v>
      </c>
      <c r="J526">
        <v>0</v>
      </c>
      <c r="K526">
        <f t="shared" si="18"/>
        <v>232.3000000000029</v>
      </c>
      <c r="L526">
        <f t="shared" si="19"/>
        <v>117725.3</v>
      </c>
      <c r="M526">
        <f t="shared" si="20"/>
        <v>99.57572326125073</v>
      </c>
      <c r="N526">
        <f t="shared" si="21"/>
        <v>117725.3</v>
      </c>
      <c r="O526">
        <f t="shared" si="22"/>
        <v>232.3000000000029</v>
      </c>
      <c r="P526">
        <f t="shared" si="23"/>
        <v>99.57572326125073</v>
      </c>
    </row>
    <row r="527" spans="1:16" ht="15">
      <c r="A527" s="42" t="s">
        <v>101</v>
      </c>
      <c r="B527" t="s">
        <v>102</v>
      </c>
      <c r="C527">
        <v>38255</v>
      </c>
      <c r="D527">
        <v>39551</v>
      </c>
      <c r="E527">
        <v>23818</v>
      </c>
      <c r="F527">
        <v>22559.85</v>
      </c>
      <c r="G527">
        <v>0</v>
      </c>
      <c r="H527">
        <v>22559.85</v>
      </c>
      <c r="I527">
        <v>0</v>
      </c>
      <c r="J527">
        <v>0</v>
      </c>
      <c r="K527">
        <f t="shared" si="18"/>
        <v>1258.1500000000015</v>
      </c>
      <c r="L527">
        <f t="shared" si="19"/>
        <v>16991.15</v>
      </c>
      <c r="M527">
        <f t="shared" si="20"/>
        <v>94.71765051641616</v>
      </c>
      <c r="N527">
        <f t="shared" si="21"/>
        <v>16991.15</v>
      </c>
      <c r="O527">
        <f t="shared" si="22"/>
        <v>1258.1500000000015</v>
      </c>
      <c r="P527">
        <f t="shared" si="23"/>
        <v>94.71765051641616</v>
      </c>
    </row>
    <row r="528" spans="1:16" ht="15">
      <c r="A528" s="42" t="s">
        <v>103</v>
      </c>
      <c r="B528" t="s">
        <v>104</v>
      </c>
      <c r="C528">
        <v>500</v>
      </c>
      <c r="D528">
        <v>1716</v>
      </c>
      <c r="E528">
        <v>1216</v>
      </c>
      <c r="F528">
        <v>1216</v>
      </c>
      <c r="G528">
        <v>0</v>
      </c>
      <c r="H528">
        <v>1216</v>
      </c>
      <c r="I528">
        <v>0</v>
      </c>
      <c r="J528">
        <v>0</v>
      </c>
      <c r="K528">
        <f t="shared" si="18"/>
        <v>0</v>
      </c>
      <c r="L528">
        <f t="shared" si="19"/>
        <v>500</v>
      </c>
      <c r="M528">
        <f t="shared" si="20"/>
        <v>100</v>
      </c>
      <c r="N528">
        <f t="shared" si="21"/>
        <v>500</v>
      </c>
      <c r="O528">
        <f t="shared" si="22"/>
        <v>0</v>
      </c>
      <c r="P528">
        <f t="shared" si="23"/>
        <v>100</v>
      </c>
    </row>
    <row r="529" spans="1:16" ht="15">
      <c r="A529" s="42" t="s">
        <v>105</v>
      </c>
      <c r="B529" t="s">
        <v>106</v>
      </c>
      <c r="C529">
        <v>1055</v>
      </c>
      <c r="D529">
        <v>1135</v>
      </c>
      <c r="E529">
        <v>343</v>
      </c>
      <c r="F529">
        <v>215.52</v>
      </c>
      <c r="G529">
        <v>0</v>
      </c>
      <c r="H529">
        <v>215.52</v>
      </c>
      <c r="I529">
        <v>0</v>
      </c>
      <c r="J529">
        <v>0</v>
      </c>
      <c r="K529">
        <f t="shared" si="18"/>
        <v>127.47999999999999</v>
      </c>
      <c r="L529">
        <f t="shared" si="19"/>
        <v>919.48</v>
      </c>
      <c r="M529">
        <f t="shared" si="20"/>
        <v>62.83381924198251</v>
      </c>
      <c r="N529">
        <f t="shared" si="21"/>
        <v>919.48</v>
      </c>
      <c r="O529">
        <f t="shared" si="22"/>
        <v>127.47999999999999</v>
      </c>
      <c r="P529">
        <f t="shared" si="23"/>
        <v>62.83381924198251</v>
      </c>
    </row>
    <row r="530" spans="1:16" ht="15">
      <c r="A530" s="42" t="s">
        <v>121</v>
      </c>
      <c r="B530" t="s">
        <v>122</v>
      </c>
      <c r="C530">
        <v>200</v>
      </c>
      <c r="D530">
        <v>200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f t="shared" si="18"/>
        <v>0</v>
      </c>
      <c r="L530">
        <f t="shared" si="19"/>
        <v>200</v>
      </c>
      <c r="M530">
        <f t="shared" si="20"/>
        <v>0</v>
      </c>
      <c r="N530">
        <f t="shared" si="21"/>
        <v>200</v>
      </c>
      <c r="O530">
        <f t="shared" si="22"/>
        <v>0</v>
      </c>
      <c r="P530">
        <f t="shared" si="23"/>
        <v>0</v>
      </c>
    </row>
    <row r="531" spans="1:16" ht="15">
      <c r="A531" s="42" t="s">
        <v>123</v>
      </c>
      <c r="B531" t="s">
        <v>124</v>
      </c>
      <c r="C531">
        <v>36500</v>
      </c>
      <c r="D531">
        <v>36500</v>
      </c>
      <c r="E531">
        <v>22259</v>
      </c>
      <c r="F531">
        <v>21128.33</v>
      </c>
      <c r="G531">
        <v>0</v>
      </c>
      <c r="H531">
        <v>21128.33</v>
      </c>
      <c r="I531">
        <v>0</v>
      </c>
      <c r="J531">
        <v>0</v>
      </c>
      <c r="K531">
        <f t="shared" si="18"/>
        <v>1130.6699999999983</v>
      </c>
      <c r="L531">
        <f t="shared" si="19"/>
        <v>15371.669999999998</v>
      </c>
      <c r="M531">
        <f t="shared" si="20"/>
        <v>94.92039175165102</v>
      </c>
      <c r="N531">
        <f t="shared" si="21"/>
        <v>15371.669999999998</v>
      </c>
      <c r="O531">
        <f t="shared" si="22"/>
        <v>1130.6699999999983</v>
      </c>
      <c r="P531">
        <f t="shared" si="23"/>
        <v>94.92039175165102</v>
      </c>
    </row>
    <row r="532" spans="1:16" ht="15">
      <c r="A532" s="42" t="s">
        <v>133</v>
      </c>
      <c r="B532" t="s">
        <v>134</v>
      </c>
      <c r="C532">
        <v>414</v>
      </c>
      <c r="D532">
        <v>414</v>
      </c>
      <c r="E532">
        <v>130</v>
      </c>
      <c r="F532">
        <v>128.94</v>
      </c>
      <c r="G532">
        <v>0</v>
      </c>
      <c r="H532">
        <v>128.94</v>
      </c>
      <c r="I532">
        <v>0</v>
      </c>
      <c r="J532">
        <v>0</v>
      </c>
      <c r="K532">
        <f t="shared" si="18"/>
        <v>1.0600000000000023</v>
      </c>
      <c r="L532">
        <f t="shared" si="19"/>
        <v>285.06</v>
      </c>
      <c r="M532">
        <f t="shared" si="20"/>
        <v>99.18461538461538</v>
      </c>
      <c r="N532">
        <f t="shared" si="21"/>
        <v>285.06</v>
      </c>
      <c r="O532">
        <f t="shared" si="22"/>
        <v>1.0600000000000023</v>
      </c>
      <c r="P532">
        <f t="shared" si="23"/>
        <v>99.18461538461538</v>
      </c>
    </row>
    <row r="533" spans="1:16" ht="15">
      <c r="A533" s="42" t="s">
        <v>125</v>
      </c>
      <c r="B533" t="s">
        <v>126</v>
      </c>
      <c r="C533">
        <v>2000</v>
      </c>
      <c r="D533">
        <v>2000</v>
      </c>
      <c r="E533">
        <v>880</v>
      </c>
      <c r="F533">
        <v>878.16</v>
      </c>
      <c r="G533">
        <v>0</v>
      </c>
      <c r="H533">
        <v>878.16</v>
      </c>
      <c r="I533">
        <v>0</v>
      </c>
      <c r="J533">
        <v>0</v>
      </c>
      <c r="K533">
        <f t="shared" si="18"/>
        <v>1.8400000000000318</v>
      </c>
      <c r="L533">
        <f t="shared" si="19"/>
        <v>1121.8400000000001</v>
      </c>
      <c r="M533">
        <f t="shared" si="20"/>
        <v>99.79090909090908</v>
      </c>
      <c r="N533">
        <f t="shared" si="21"/>
        <v>1121.8400000000001</v>
      </c>
      <c r="O533">
        <f t="shared" si="22"/>
        <v>1.8400000000000318</v>
      </c>
      <c r="P533">
        <f t="shared" si="23"/>
        <v>99.79090909090908</v>
      </c>
    </row>
    <row r="534" spans="1:16" ht="15">
      <c r="A534" s="42" t="s">
        <v>127</v>
      </c>
      <c r="B534" t="s">
        <v>128</v>
      </c>
      <c r="C534">
        <v>34086</v>
      </c>
      <c r="D534">
        <v>34086</v>
      </c>
      <c r="E534">
        <v>21249</v>
      </c>
      <c r="F534">
        <v>20121.23</v>
      </c>
      <c r="G534">
        <v>0</v>
      </c>
      <c r="H534">
        <v>20121.23</v>
      </c>
      <c r="I534">
        <v>0</v>
      </c>
      <c r="J534">
        <v>0</v>
      </c>
      <c r="K534">
        <f t="shared" si="18"/>
        <v>1127.7700000000004</v>
      </c>
      <c r="L534">
        <f t="shared" si="19"/>
        <v>13964.77</v>
      </c>
      <c r="M534">
        <f t="shared" si="20"/>
        <v>94.69259729869641</v>
      </c>
      <c r="N534">
        <f t="shared" si="21"/>
        <v>13964.77</v>
      </c>
      <c r="O534">
        <f t="shared" si="22"/>
        <v>1127.7700000000004</v>
      </c>
      <c r="P534">
        <f t="shared" si="23"/>
        <v>94.69259729869641</v>
      </c>
    </row>
    <row r="535" spans="1:16" ht="15">
      <c r="A535" s="42" t="s">
        <v>135</v>
      </c>
      <c r="B535" t="s">
        <v>136</v>
      </c>
      <c r="C535">
        <v>150</v>
      </c>
      <c r="D535">
        <v>150</v>
      </c>
      <c r="E535">
        <v>100</v>
      </c>
      <c r="F535">
        <v>83.29</v>
      </c>
      <c r="G535">
        <v>0</v>
      </c>
      <c r="H535">
        <v>83.29</v>
      </c>
      <c r="I535">
        <v>0</v>
      </c>
      <c r="J535">
        <v>0</v>
      </c>
      <c r="K535">
        <f t="shared" si="18"/>
        <v>16.709999999999994</v>
      </c>
      <c r="L535">
        <f t="shared" si="19"/>
        <v>66.71</v>
      </c>
      <c r="M535">
        <f t="shared" si="20"/>
        <v>83.29</v>
      </c>
      <c r="N535">
        <f t="shared" si="21"/>
        <v>66.71</v>
      </c>
      <c r="O535">
        <f t="shared" si="22"/>
        <v>16.709999999999994</v>
      </c>
      <c r="P535">
        <f t="shared" si="23"/>
        <v>83.29</v>
      </c>
    </row>
    <row r="536" spans="1:16" ht="15">
      <c r="A536" s="44" t="s">
        <v>48</v>
      </c>
      <c r="B536" s="43" t="s">
        <v>49</v>
      </c>
      <c r="C536" s="43">
        <v>213430</v>
      </c>
      <c r="D536" s="43">
        <v>216691</v>
      </c>
      <c r="E536" s="43">
        <v>74761</v>
      </c>
      <c r="F536" s="43">
        <v>68163.27</v>
      </c>
      <c r="G536" s="43">
        <v>0</v>
      </c>
      <c r="H536" s="43">
        <v>68163.27</v>
      </c>
      <c r="I536" s="43">
        <v>0</v>
      </c>
      <c r="J536" s="43">
        <v>0</v>
      </c>
      <c r="K536" s="43">
        <f t="shared" si="18"/>
        <v>6597.729999999996</v>
      </c>
      <c r="L536" s="43">
        <f t="shared" si="19"/>
        <v>148527.72999999998</v>
      </c>
      <c r="M536" s="43">
        <f t="shared" si="20"/>
        <v>91.17490402750099</v>
      </c>
      <c r="N536" s="43">
        <f t="shared" si="21"/>
        <v>148527.72999999998</v>
      </c>
      <c r="O536" s="43">
        <f t="shared" si="22"/>
        <v>6597.729999999996</v>
      </c>
      <c r="P536" s="43">
        <f t="shared" si="23"/>
        <v>91.17490402750099</v>
      </c>
    </row>
    <row r="537" spans="1:16" ht="15">
      <c r="A537" s="42" t="s">
        <v>80</v>
      </c>
      <c r="B537" t="s">
        <v>81</v>
      </c>
      <c r="C537">
        <v>213430</v>
      </c>
      <c r="D537">
        <v>216691</v>
      </c>
      <c r="E537">
        <v>74761</v>
      </c>
      <c r="F537">
        <v>68163.27</v>
      </c>
      <c r="G537">
        <v>0</v>
      </c>
      <c r="H537">
        <v>68163.27</v>
      </c>
      <c r="I537">
        <v>0</v>
      </c>
      <c r="J537">
        <v>0</v>
      </c>
      <c r="K537">
        <f t="shared" si="18"/>
        <v>6597.729999999996</v>
      </c>
      <c r="L537">
        <f t="shared" si="19"/>
        <v>148527.72999999998</v>
      </c>
      <c r="M537">
        <f t="shared" si="20"/>
        <v>91.17490402750099</v>
      </c>
      <c r="N537">
        <f t="shared" si="21"/>
        <v>148527.72999999998</v>
      </c>
      <c r="O537">
        <f t="shared" si="22"/>
        <v>6597.729999999996</v>
      </c>
      <c r="P537">
        <f t="shared" si="23"/>
        <v>91.17490402750099</v>
      </c>
    </row>
    <row r="538" spans="1:16" ht="15">
      <c r="A538" s="42" t="s">
        <v>113</v>
      </c>
      <c r="B538" t="s">
        <v>114</v>
      </c>
      <c r="C538">
        <v>179946</v>
      </c>
      <c r="D538">
        <v>179946</v>
      </c>
      <c r="E538">
        <v>53971</v>
      </c>
      <c r="F538">
        <v>52540.71</v>
      </c>
      <c r="G538">
        <v>0</v>
      </c>
      <c r="H538">
        <v>52540.71</v>
      </c>
      <c r="I538">
        <v>0</v>
      </c>
      <c r="J538">
        <v>0</v>
      </c>
      <c r="K538">
        <f t="shared" si="18"/>
        <v>1430.2900000000009</v>
      </c>
      <c r="L538">
        <f t="shared" si="19"/>
        <v>127405.29000000001</v>
      </c>
      <c r="M538">
        <f t="shared" si="20"/>
        <v>97.3498916084564</v>
      </c>
      <c r="N538">
        <f t="shared" si="21"/>
        <v>127405.29000000001</v>
      </c>
      <c r="O538">
        <f t="shared" si="22"/>
        <v>1430.2900000000009</v>
      </c>
      <c r="P538">
        <f t="shared" si="23"/>
        <v>97.3498916084564</v>
      </c>
    </row>
    <row r="539" spans="1:16" ht="15">
      <c r="A539" s="42" t="s">
        <v>115</v>
      </c>
      <c r="B539" t="s">
        <v>116</v>
      </c>
      <c r="C539">
        <v>135400</v>
      </c>
      <c r="D539">
        <v>135400</v>
      </c>
      <c r="E539">
        <v>41085</v>
      </c>
      <c r="F539">
        <v>39656.13</v>
      </c>
      <c r="G539">
        <v>0</v>
      </c>
      <c r="H539">
        <v>39656.13</v>
      </c>
      <c r="I539">
        <v>0</v>
      </c>
      <c r="J539">
        <v>0</v>
      </c>
      <c r="K539">
        <f t="shared" si="18"/>
        <v>1428.8700000000026</v>
      </c>
      <c r="L539">
        <f t="shared" si="19"/>
        <v>95743.87</v>
      </c>
      <c r="M539">
        <f t="shared" si="20"/>
        <v>96.52216137276378</v>
      </c>
      <c r="N539">
        <f t="shared" si="21"/>
        <v>95743.87</v>
      </c>
      <c r="O539">
        <f t="shared" si="22"/>
        <v>1428.8700000000026</v>
      </c>
      <c r="P539">
        <f t="shared" si="23"/>
        <v>96.52216137276378</v>
      </c>
    </row>
    <row r="540" spans="1:16" ht="15">
      <c r="A540" s="42" t="s">
        <v>117</v>
      </c>
      <c r="B540" t="s">
        <v>118</v>
      </c>
      <c r="C540">
        <v>135400</v>
      </c>
      <c r="D540">
        <v>135400</v>
      </c>
      <c r="E540">
        <v>41085</v>
      </c>
      <c r="F540">
        <v>39656.13</v>
      </c>
      <c r="G540">
        <v>0</v>
      </c>
      <c r="H540">
        <v>39656.13</v>
      </c>
      <c r="I540">
        <v>0</v>
      </c>
      <c r="J540">
        <v>0</v>
      </c>
      <c r="K540">
        <f t="shared" si="18"/>
        <v>1428.8700000000026</v>
      </c>
      <c r="L540">
        <f t="shared" si="19"/>
        <v>95743.87</v>
      </c>
      <c r="M540">
        <f t="shared" si="20"/>
        <v>96.52216137276378</v>
      </c>
      <c r="N540">
        <f t="shared" si="21"/>
        <v>95743.87</v>
      </c>
      <c r="O540">
        <f t="shared" si="22"/>
        <v>1428.8700000000026</v>
      </c>
      <c r="P540">
        <f t="shared" si="23"/>
        <v>96.52216137276378</v>
      </c>
    </row>
    <row r="541" spans="1:16" ht="15">
      <c r="A541" s="42" t="s">
        <v>119</v>
      </c>
      <c r="B541" t="s">
        <v>120</v>
      </c>
      <c r="C541">
        <v>44546</v>
      </c>
      <c r="D541">
        <v>44546</v>
      </c>
      <c r="E541">
        <v>12886</v>
      </c>
      <c r="F541">
        <v>12884.58</v>
      </c>
      <c r="G541">
        <v>0</v>
      </c>
      <c r="H541">
        <v>12884.58</v>
      </c>
      <c r="I541">
        <v>0</v>
      </c>
      <c r="J541">
        <v>0</v>
      </c>
      <c r="K541">
        <f t="shared" si="18"/>
        <v>1.4200000000000728</v>
      </c>
      <c r="L541">
        <f t="shared" si="19"/>
        <v>31661.42</v>
      </c>
      <c r="M541">
        <f t="shared" si="20"/>
        <v>99.9889802886854</v>
      </c>
      <c r="N541">
        <f t="shared" si="21"/>
        <v>31661.42</v>
      </c>
      <c r="O541">
        <f t="shared" si="22"/>
        <v>1.4200000000000728</v>
      </c>
      <c r="P541">
        <f t="shared" si="23"/>
        <v>99.9889802886854</v>
      </c>
    </row>
    <row r="542" spans="1:16" ht="15">
      <c r="A542" s="42" t="s">
        <v>101</v>
      </c>
      <c r="B542" t="s">
        <v>102</v>
      </c>
      <c r="C542">
        <v>33454</v>
      </c>
      <c r="D542">
        <v>36715</v>
      </c>
      <c r="E542">
        <v>20790</v>
      </c>
      <c r="F542">
        <v>15622.56</v>
      </c>
      <c r="G542">
        <v>0</v>
      </c>
      <c r="H542">
        <v>15622.56</v>
      </c>
      <c r="I542">
        <v>0</v>
      </c>
      <c r="J542">
        <v>0</v>
      </c>
      <c r="K542">
        <f t="shared" si="18"/>
        <v>5167.4400000000005</v>
      </c>
      <c r="L542">
        <f t="shared" si="19"/>
        <v>21092.440000000002</v>
      </c>
      <c r="M542">
        <f t="shared" si="20"/>
        <v>75.14458874458875</v>
      </c>
      <c r="N542">
        <f t="shared" si="21"/>
        <v>21092.440000000002</v>
      </c>
      <c r="O542">
        <f t="shared" si="22"/>
        <v>5167.4400000000005</v>
      </c>
      <c r="P542">
        <f t="shared" si="23"/>
        <v>75.14458874458875</v>
      </c>
    </row>
    <row r="543" spans="1:16" ht="15">
      <c r="A543" s="42" t="s">
        <v>103</v>
      </c>
      <c r="B543" t="s">
        <v>104</v>
      </c>
      <c r="C543">
        <v>3500</v>
      </c>
      <c r="D543">
        <v>4030</v>
      </c>
      <c r="E543">
        <v>530</v>
      </c>
      <c r="F543">
        <v>530</v>
      </c>
      <c r="G543">
        <v>0</v>
      </c>
      <c r="H543">
        <v>530</v>
      </c>
      <c r="I543">
        <v>0</v>
      </c>
      <c r="J543">
        <v>0</v>
      </c>
      <c r="K543">
        <f t="shared" si="18"/>
        <v>0</v>
      </c>
      <c r="L543">
        <f t="shared" si="19"/>
        <v>3500</v>
      </c>
      <c r="M543">
        <f t="shared" si="20"/>
        <v>100</v>
      </c>
      <c r="N543">
        <f t="shared" si="21"/>
        <v>3500</v>
      </c>
      <c r="O543">
        <f t="shared" si="22"/>
        <v>0</v>
      </c>
      <c r="P543">
        <f t="shared" si="23"/>
        <v>100</v>
      </c>
    </row>
    <row r="544" spans="1:16" ht="15">
      <c r="A544" s="42" t="s">
        <v>105</v>
      </c>
      <c r="B544" t="s">
        <v>106</v>
      </c>
      <c r="C544">
        <v>5654</v>
      </c>
      <c r="D544">
        <v>8385</v>
      </c>
      <c r="E544">
        <v>4043</v>
      </c>
      <c r="F544">
        <v>3640.62</v>
      </c>
      <c r="G544">
        <v>0</v>
      </c>
      <c r="H544">
        <v>3640.62</v>
      </c>
      <c r="I544">
        <v>0</v>
      </c>
      <c r="J544">
        <v>0</v>
      </c>
      <c r="K544">
        <f t="shared" si="18"/>
        <v>402.3800000000001</v>
      </c>
      <c r="L544">
        <f t="shared" si="19"/>
        <v>4744.38</v>
      </c>
      <c r="M544">
        <f t="shared" si="20"/>
        <v>90.04748948800395</v>
      </c>
      <c r="N544">
        <f t="shared" si="21"/>
        <v>4744.38</v>
      </c>
      <c r="O544">
        <f t="shared" si="22"/>
        <v>402.3800000000001</v>
      </c>
      <c r="P544">
        <f t="shared" si="23"/>
        <v>90.04748948800395</v>
      </c>
    </row>
    <row r="545" spans="1:16" ht="15">
      <c r="A545" s="42" t="s">
        <v>121</v>
      </c>
      <c r="B545" t="s">
        <v>122</v>
      </c>
      <c r="C545">
        <v>700</v>
      </c>
      <c r="D545">
        <v>700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f t="shared" si="18"/>
        <v>0</v>
      </c>
      <c r="L545">
        <f t="shared" si="19"/>
        <v>700</v>
      </c>
      <c r="M545">
        <f t="shared" si="20"/>
        <v>0</v>
      </c>
      <c r="N545">
        <f t="shared" si="21"/>
        <v>700</v>
      </c>
      <c r="O545">
        <f t="shared" si="22"/>
        <v>0</v>
      </c>
      <c r="P545">
        <f t="shared" si="23"/>
        <v>0</v>
      </c>
    </row>
    <row r="546" spans="1:16" ht="15">
      <c r="A546" s="42" t="s">
        <v>123</v>
      </c>
      <c r="B546" t="s">
        <v>124</v>
      </c>
      <c r="C546">
        <v>23600</v>
      </c>
      <c r="D546">
        <v>23600</v>
      </c>
      <c r="E546">
        <v>16217</v>
      </c>
      <c r="F546">
        <v>11451.94</v>
      </c>
      <c r="G546">
        <v>0</v>
      </c>
      <c r="H546">
        <v>11451.94</v>
      </c>
      <c r="I546">
        <v>0</v>
      </c>
      <c r="J546">
        <v>0</v>
      </c>
      <c r="K546">
        <f t="shared" si="18"/>
        <v>4765.0599999999995</v>
      </c>
      <c r="L546">
        <f t="shared" si="19"/>
        <v>12148.06</v>
      </c>
      <c r="M546">
        <f t="shared" si="20"/>
        <v>70.61688351729667</v>
      </c>
      <c r="N546">
        <f t="shared" si="21"/>
        <v>12148.06</v>
      </c>
      <c r="O546">
        <f t="shared" si="22"/>
        <v>4765.0599999999995</v>
      </c>
      <c r="P546">
        <f t="shared" si="23"/>
        <v>70.61688351729667</v>
      </c>
    </row>
    <row r="547" spans="1:16" ht="15">
      <c r="A547" s="42" t="s">
        <v>133</v>
      </c>
      <c r="B547" t="s">
        <v>134</v>
      </c>
      <c r="C547">
        <v>215</v>
      </c>
      <c r="D547">
        <v>215</v>
      </c>
      <c r="E547">
        <v>40</v>
      </c>
      <c r="F547">
        <v>37.8</v>
      </c>
      <c r="G547">
        <v>0</v>
      </c>
      <c r="H547">
        <v>37.8</v>
      </c>
      <c r="I547">
        <v>0</v>
      </c>
      <c r="J547">
        <v>0</v>
      </c>
      <c r="K547">
        <f t="shared" si="18"/>
        <v>2.200000000000003</v>
      </c>
      <c r="L547">
        <f t="shared" si="19"/>
        <v>177.2</v>
      </c>
      <c r="M547">
        <f t="shared" si="20"/>
        <v>94.5</v>
      </c>
      <c r="N547">
        <f t="shared" si="21"/>
        <v>177.2</v>
      </c>
      <c r="O547">
        <f t="shared" si="22"/>
        <v>2.200000000000003</v>
      </c>
      <c r="P547">
        <f t="shared" si="23"/>
        <v>94.5</v>
      </c>
    </row>
    <row r="548" spans="1:16" ht="15">
      <c r="A548" s="42" t="s">
        <v>125</v>
      </c>
      <c r="B548" t="s">
        <v>126</v>
      </c>
      <c r="C548">
        <v>4700</v>
      </c>
      <c r="D548">
        <v>4700</v>
      </c>
      <c r="E548">
        <v>1767</v>
      </c>
      <c r="F548">
        <v>1766.92</v>
      </c>
      <c r="G548">
        <v>0</v>
      </c>
      <c r="H548">
        <v>1766.92</v>
      </c>
      <c r="I548">
        <v>0</v>
      </c>
      <c r="J548">
        <v>0</v>
      </c>
      <c r="K548">
        <f t="shared" si="18"/>
        <v>0.07999999999992724</v>
      </c>
      <c r="L548">
        <f t="shared" si="19"/>
        <v>2933.08</v>
      </c>
      <c r="M548">
        <f t="shared" si="20"/>
        <v>99.99547255234862</v>
      </c>
      <c r="N548">
        <f t="shared" si="21"/>
        <v>2933.08</v>
      </c>
      <c r="O548">
        <f t="shared" si="22"/>
        <v>0.07999999999992724</v>
      </c>
      <c r="P548">
        <f t="shared" si="23"/>
        <v>99.99547255234862</v>
      </c>
    </row>
    <row r="549" spans="1:16" ht="15">
      <c r="A549" s="42" t="s">
        <v>127</v>
      </c>
      <c r="B549" t="s">
        <v>128</v>
      </c>
      <c r="C549">
        <v>18685</v>
      </c>
      <c r="D549">
        <v>18685</v>
      </c>
      <c r="E549">
        <v>14410</v>
      </c>
      <c r="F549">
        <v>9647.22</v>
      </c>
      <c r="G549">
        <v>0</v>
      </c>
      <c r="H549">
        <v>9647.22</v>
      </c>
      <c r="I549">
        <v>0</v>
      </c>
      <c r="J549">
        <v>0</v>
      </c>
      <c r="K549">
        <f t="shared" si="18"/>
        <v>4762.780000000001</v>
      </c>
      <c r="L549">
        <f t="shared" si="19"/>
        <v>9037.78</v>
      </c>
      <c r="M549">
        <f t="shared" si="20"/>
        <v>66.94809160305343</v>
      </c>
      <c r="N549">
        <f t="shared" si="21"/>
        <v>9037.78</v>
      </c>
      <c r="O549">
        <f t="shared" si="22"/>
        <v>4762.780000000001</v>
      </c>
      <c r="P549">
        <f t="shared" si="23"/>
        <v>66.94809160305343</v>
      </c>
    </row>
    <row r="550" spans="1:16" ht="15">
      <c r="A550" s="42" t="s">
        <v>135</v>
      </c>
      <c r="B550" t="s">
        <v>136</v>
      </c>
      <c r="C550">
        <v>30</v>
      </c>
      <c r="D550">
        <v>30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f t="shared" si="18"/>
        <v>0</v>
      </c>
      <c r="L550">
        <f t="shared" si="19"/>
        <v>30</v>
      </c>
      <c r="M550">
        <f t="shared" si="20"/>
        <v>0</v>
      </c>
      <c r="N550">
        <f t="shared" si="21"/>
        <v>30</v>
      </c>
      <c r="O550">
        <f t="shared" si="22"/>
        <v>0</v>
      </c>
      <c r="P550">
        <f t="shared" si="23"/>
        <v>0</v>
      </c>
    </row>
    <row r="551" spans="1:16" ht="15">
      <c r="A551" s="44" t="s">
        <v>29</v>
      </c>
      <c r="B551" s="43" t="s">
        <v>30</v>
      </c>
      <c r="C551" s="43">
        <v>1421000</v>
      </c>
      <c r="D551" s="43">
        <v>1421000</v>
      </c>
      <c r="E551" s="43">
        <v>482000</v>
      </c>
      <c r="F551" s="43">
        <v>482000</v>
      </c>
      <c r="G551" s="43">
        <v>0</v>
      </c>
      <c r="H551" s="43">
        <v>482000</v>
      </c>
      <c r="I551" s="43">
        <v>0</v>
      </c>
      <c r="J551" s="43">
        <v>0</v>
      </c>
      <c r="K551" s="43">
        <f t="shared" si="18"/>
        <v>0</v>
      </c>
      <c r="L551" s="43">
        <f t="shared" si="19"/>
        <v>939000</v>
      </c>
      <c r="M551" s="43">
        <f t="shared" si="20"/>
        <v>100</v>
      </c>
      <c r="N551" s="43">
        <f t="shared" si="21"/>
        <v>939000</v>
      </c>
      <c r="O551" s="43">
        <f t="shared" si="22"/>
        <v>0</v>
      </c>
      <c r="P551" s="43">
        <f t="shared" si="23"/>
        <v>100</v>
      </c>
    </row>
    <row r="552" spans="1:16" ht="15">
      <c r="A552" s="42" t="s">
        <v>80</v>
      </c>
      <c r="B552" t="s">
        <v>81</v>
      </c>
      <c r="C552">
        <v>1421000</v>
      </c>
      <c r="D552">
        <v>1421000</v>
      </c>
      <c r="E552">
        <v>482000</v>
      </c>
      <c r="F552">
        <v>482000</v>
      </c>
      <c r="G552">
        <v>0</v>
      </c>
      <c r="H552">
        <v>482000</v>
      </c>
      <c r="I552">
        <v>0</v>
      </c>
      <c r="J552">
        <v>0</v>
      </c>
      <c r="K552">
        <f t="shared" si="18"/>
        <v>0</v>
      </c>
      <c r="L552">
        <f t="shared" si="19"/>
        <v>939000</v>
      </c>
      <c r="M552">
        <f t="shared" si="20"/>
        <v>100</v>
      </c>
      <c r="N552">
        <f t="shared" si="21"/>
        <v>939000</v>
      </c>
      <c r="O552">
        <f t="shared" si="22"/>
        <v>0</v>
      </c>
      <c r="P552">
        <f t="shared" si="23"/>
        <v>100</v>
      </c>
    </row>
    <row r="553" spans="1:16" ht="15">
      <c r="A553" s="42" t="s">
        <v>156</v>
      </c>
      <c r="B553" t="s">
        <v>157</v>
      </c>
      <c r="C553">
        <v>1421000</v>
      </c>
      <c r="D553">
        <v>1421000</v>
      </c>
      <c r="E553">
        <v>482000</v>
      </c>
      <c r="F553">
        <v>482000</v>
      </c>
      <c r="G553">
        <v>0</v>
      </c>
      <c r="H553">
        <v>482000</v>
      </c>
      <c r="I553">
        <v>0</v>
      </c>
      <c r="J553">
        <v>0</v>
      </c>
      <c r="K553">
        <f t="shared" si="18"/>
        <v>0</v>
      </c>
      <c r="L553">
        <f t="shared" si="19"/>
        <v>939000</v>
      </c>
      <c r="M553">
        <f t="shared" si="20"/>
        <v>100</v>
      </c>
      <c r="N553">
        <f t="shared" si="21"/>
        <v>939000</v>
      </c>
      <c r="O553">
        <f t="shared" si="22"/>
        <v>0</v>
      </c>
      <c r="P553">
        <f t="shared" si="23"/>
        <v>100</v>
      </c>
    </row>
    <row r="554" spans="1:16" ht="15">
      <c r="A554" s="42" t="s">
        <v>158</v>
      </c>
      <c r="B554" t="s">
        <v>159</v>
      </c>
      <c r="C554">
        <v>1421000</v>
      </c>
      <c r="D554">
        <v>1421000</v>
      </c>
      <c r="E554">
        <v>482000</v>
      </c>
      <c r="F554">
        <v>482000</v>
      </c>
      <c r="G554">
        <v>0</v>
      </c>
      <c r="H554">
        <v>482000</v>
      </c>
      <c r="I554">
        <v>0</v>
      </c>
      <c r="J554">
        <v>0</v>
      </c>
      <c r="K554">
        <f t="shared" si="18"/>
        <v>0</v>
      </c>
      <c r="L554">
        <f t="shared" si="19"/>
        <v>939000</v>
      </c>
      <c r="M554">
        <f t="shared" si="20"/>
        <v>100</v>
      </c>
      <c r="N554">
        <f t="shared" si="21"/>
        <v>939000</v>
      </c>
      <c r="O554">
        <f t="shared" si="22"/>
        <v>0</v>
      </c>
      <c r="P554">
        <f t="shared" si="23"/>
        <v>100</v>
      </c>
    </row>
    <row r="555" spans="1:16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2015-08-10T11:11:49Z</dcterms:modified>
  <cp:category/>
  <cp:version/>
  <cp:contentType/>
  <cp:contentStatus/>
</cp:coreProperties>
</file>