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'Лист1'!$A$1:$AE$35</definedName>
  </definedNames>
  <calcPr fullCalcOnLoad="1"/>
</workbook>
</file>

<file path=xl/sharedStrings.xml><?xml version="1.0" encoding="utf-8"?>
<sst xmlns="http://schemas.openxmlformats.org/spreadsheetml/2006/main" count="92" uniqueCount="62">
  <si>
    <t>Всього</t>
  </si>
  <si>
    <t>оплата праці</t>
  </si>
  <si>
    <t>комунальні послуги та енергоносії</t>
  </si>
  <si>
    <t>Всього:</t>
  </si>
  <si>
    <t>Разом: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</si>
  <si>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</si>
  <si>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</si>
  <si>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</si>
  <si>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</si>
  <si>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</si>
  <si>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</si>
  <si>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</si>
  <si>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</si>
  <si>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</si>
  <si>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</si>
  <si>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</si>
  <si>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</si>
  <si>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</si>
  <si>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</si>
  <si>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</si>
  <si>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>Райдержадміністрація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</si>
  <si>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</si>
  <si>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</si>
  <si>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</si>
  <si>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</si>
  <si>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</si>
  <si>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</si>
  <si>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Сектор культури райдержадміністрації</t>
  </si>
  <si>
    <t>1040</t>
  </si>
  <si>
    <t>080000</t>
  </si>
  <si>
    <t>Охорона здоров'я</t>
  </si>
  <si>
    <t>080800</t>
  </si>
  <si>
    <t>0726</t>
  </si>
  <si>
    <t>Центри первинної медичної (медико-санітарної) допомоги</t>
  </si>
  <si>
    <t>від                         №</t>
  </si>
  <si>
    <t>Відділ освіти, молоді і спорту райдержадміністрації</t>
  </si>
  <si>
    <t>091103</t>
  </si>
  <si>
    <t>Соціальні програми і заходи державних органів у справах молоді</t>
  </si>
  <si>
    <t>080101</t>
  </si>
  <si>
    <t>0731</t>
  </si>
  <si>
    <t xml:space="preserve">Лікарні </t>
  </si>
  <si>
    <t>Зміни до розподілу
видатків районного бюджету на 2016 рік</t>
  </si>
  <si>
    <t>210105</t>
  </si>
  <si>
    <t>0320</t>
  </si>
  <si>
    <t>Видатки на запобігання та ліквідацію надзвичайних ситуація та наслідків стихійного лиха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</si>
  <si>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</si>
  <si>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</si>
  <si>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</si>
  <si>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>0810</t>
  </si>
  <si>
    <t>120300</t>
  </si>
  <si>
    <t>0830</t>
  </si>
  <si>
    <t>Книговидання</t>
  </si>
  <si>
    <t>130115</t>
  </si>
  <si>
    <t xml:space="preserve">Центри "Спорт для всіх" та заходи з фізичної культури </t>
  </si>
  <si>
    <t>Всього за рахунок залишку медичної субвенції станом на 01.01.2016</t>
  </si>
  <si>
    <t>у тому числі видатки за рахунок цільових субвенцій з державного бюджету</t>
  </si>
  <si>
    <t>Всього за рахунок залишку освітньої субвенції станом на 01.01.2016</t>
  </si>
  <si>
    <t>Всього по медичній субвенції:</t>
  </si>
  <si>
    <t>Додаток 1</t>
  </si>
  <si>
    <t>070806</t>
  </si>
  <si>
    <t>0990</t>
  </si>
  <si>
    <t xml:space="preserve">Інші заклади освіти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</si>
</sst>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1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190" fontId="11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right" wrapText="1"/>
    </xf>
    <xf numFmtId="190" fontId="11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1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190" fontId="13" fillId="0" borderId="0" xfId="0" applyNumberFormat="1" applyFont="1" applyAlignment="1">
      <alignment/>
    </xf>
    <xf numFmtId="190" fontId="12" fillId="0" borderId="0" xfId="0" applyNumberFormat="1" applyFont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1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4" fillId="0" borderId="0" xfId="0" applyNumberFormat="1" applyFont="1" applyAlignment="1">
      <alignment/>
    </xf>
    <xf numFmtId="190" fontId="15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Alignment="1">
      <alignment vertical="justify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justify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190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wrapText="1"/>
    </xf>
    <xf numFmtId="190" fontId="13" fillId="0" borderId="0" xfId="0" applyNumberFormat="1" applyFont="1" applyAlignment="1">
      <alignment horizontal="right" vertical="top" wrapText="1"/>
    </xf>
    <xf numFmtId="190" fontId="24" fillId="0" borderId="0" xfId="0" applyNumberFormat="1" applyFont="1" applyAlignment="1">
      <alignment horizontal="right" vertical="top" wrapText="1"/>
    </xf>
    <xf numFmtId="190" fontId="24" fillId="0" borderId="0" xfId="0" applyNumberFormat="1" applyFont="1" applyAlignment="1">
      <alignment vertical="top"/>
    </xf>
    <xf numFmtId="190" fontId="24" fillId="0" borderId="0" xfId="0" applyNumberFormat="1" applyFont="1" applyFill="1" applyAlignment="1">
      <alignment vertical="top"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190" fontId="13" fillId="0" borderId="0" xfId="0" applyNumberFormat="1" applyFont="1" applyAlignment="1">
      <alignment vertical="top"/>
    </xf>
    <xf numFmtId="190" fontId="13" fillId="0" borderId="0" xfId="0" applyNumberFormat="1" applyFont="1" applyFill="1" applyAlignment="1">
      <alignment vertical="top"/>
    </xf>
    <xf numFmtId="49" fontId="23" fillId="0" borderId="0" xfId="0" applyNumberFormat="1" applyFont="1" applyAlignment="1">
      <alignment horizontal="center" wrapText="1"/>
    </xf>
    <xf numFmtId="190" fontId="23" fillId="0" borderId="0" xfId="0" applyNumberFormat="1" applyFont="1" applyAlignment="1">
      <alignment horizontal="right" vertical="top" wrapText="1"/>
    </xf>
    <xf numFmtId="190" fontId="23" fillId="0" borderId="0" xfId="0" applyNumberFormat="1" applyFont="1" applyAlignment="1">
      <alignment vertical="top"/>
    </xf>
    <xf numFmtId="190" fontId="23" fillId="0" borderId="0" xfId="0" applyNumberFormat="1" applyFont="1" applyFill="1" applyAlignment="1">
      <alignment vertical="top"/>
    </xf>
    <xf numFmtId="0" fontId="13" fillId="0" borderId="0" xfId="0" applyFont="1" applyAlignment="1">
      <alignment horizontal="justify" vertical="top" wrapText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vertical="top" wrapText="1"/>
    </xf>
    <xf numFmtId="190" fontId="23" fillId="0" borderId="0" xfId="0" applyNumberFormat="1" applyFont="1" applyFill="1" applyAlignment="1">
      <alignment/>
    </xf>
    <xf numFmtId="0" fontId="13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49" fontId="23" fillId="0" borderId="0" xfId="0" applyNumberFormat="1" applyFont="1" applyFill="1" applyAlignment="1">
      <alignment horizontal="center" wrapText="1"/>
    </xf>
    <xf numFmtId="189" fontId="13" fillId="0" borderId="0" xfId="0" applyNumberFormat="1" applyFont="1" applyFill="1" applyAlignment="1" applyProtection="1">
      <alignment horizontal="center" vertical="justify"/>
      <protection locked="0"/>
    </xf>
    <xf numFmtId="190" fontId="13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/>
    </xf>
    <xf numFmtId="49" fontId="13" fillId="0" borderId="0" xfId="0" applyNumberFormat="1" applyFont="1" applyFill="1" applyAlignment="1" applyProtection="1">
      <alignment horizontal="center" vertical="justify"/>
      <protection locked="0"/>
    </xf>
    <xf numFmtId="0" fontId="23" fillId="0" borderId="0" xfId="0" applyFont="1" applyFill="1" applyBorder="1" applyAlignment="1">
      <alignment horizontal="center" vertical="top" wrapText="1"/>
    </xf>
    <xf numFmtId="190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190" fontId="13" fillId="0" borderId="0" xfId="0" applyNumberFormat="1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justify" wrapText="1"/>
    </xf>
    <xf numFmtId="0" fontId="23" fillId="0" borderId="0" xfId="0" applyFont="1" applyFill="1" applyBorder="1" applyAlignment="1">
      <alignment/>
    </xf>
    <xf numFmtId="190" fontId="23" fillId="0" borderId="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3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190" fontId="23" fillId="0" borderId="0" xfId="0" applyNumberFormat="1" applyFont="1" applyAlignment="1">
      <alignment horizontal="left" vertical="center"/>
    </xf>
    <xf numFmtId="0" fontId="13" fillId="24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 applyProtection="1">
      <alignment horizontal="left" vertical="top" wrapText="1"/>
      <protection locked="0"/>
    </xf>
    <xf numFmtId="200" fontId="23" fillId="0" borderId="0" xfId="0" applyNumberFormat="1" applyFont="1" applyFill="1" applyAlignment="1">
      <alignment vertical="top"/>
    </xf>
    <xf numFmtId="200" fontId="23" fillId="0" borderId="0" xfId="0" applyNumberFormat="1" applyFont="1" applyAlignment="1">
      <alignment horizontal="right" vertical="top" wrapText="1"/>
    </xf>
    <xf numFmtId="49" fontId="19" fillId="0" borderId="0" xfId="0" applyNumberFormat="1" applyFont="1" applyFill="1" applyAlignment="1" applyProtection="1">
      <alignment horizontal="center" vertical="justify"/>
      <protection locked="0"/>
    </xf>
    <xf numFmtId="0" fontId="23" fillId="0" borderId="0" xfId="0" applyFont="1" applyAlignment="1">
      <alignment horizontal="left" vertical="top" wrapText="1" shrinkToFit="1"/>
    </xf>
    <xf numFmtId="0" fontId="25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40" fillId="0" borderId="0" xfId="0" applyFont="1" applyAlignment="1" applyProtection="1">
      <alignment horizontal="left" vertical="top" wrapText="1"/>
      <protection locked="0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 applyProtection="1">
      <alignment horizontal="center" vertical="center" wrapText="1"/>
      <protection locked="0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view="pageBreakPreview" zoomScale="55" zoomScaleNormal="60" zoomScaleSheetLayoutView="55" zoomScalePageLayoutView="45" workbookViewId="0" topLeftCell="A6">
      <pane ySplit="2610" topLeftCell="BM25" activePane="bottomLeft" state="split"/>
      <selection pane="topLeft" activeCell="B27" sqref="B27:D27"/>
      <selection pane="bottomLeft" activeCell="U23" sqref="U23"/>
    </sheetView>
  </sheetViews>
  <sheetFormatPr defaultColWidth="9.00390625" defaultRowHeight="12.75" outlineLevelCol="2"/>
  <cols>
    <col min="1" max="1" width="9.875" style="1" customWidth="1"/>
    <col min="2" max="2" width="13.75390625" style="5" customWidth="1"/>
    <col min="3" max="3" width="11.625" style="5" customWidth="1"/>
    <col min="4" max="4" width="78.2539062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22.1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8.87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20.25">
      <c r="A1" s="1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3" t="s">
        <v>58</v>
      </c>
      <c r="AD1" s="43"/>
      <c r="AE1" s="36"/>
    </row>
    <row r="2" spans="1:31" ht="20.25">
      <c r="A2" s="33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 t="s">
        <v>23</v>
      </c>
      <c r="AD2" s="36"/>
      <c r="AE2" s="36"/>
    </row>
    <row r="3" spans="1:31" ht="20.25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6"/>
      <c r="U3" s="36"/>
      <c r="V3" s="36"/>
      <c r="W3" s="36"/>
      <c r="X3" s="36"/>
      <c r="Y3" s="36"/>
      <c r="Z3" s="36"/>
      <c r="AA3" s="36"/>
      <c r="AB3" s="36"/>
      <c r="AC3" s="36" t="s">
        <v>34</v>
      </c>
      <c r="AD3" s="36"/>
      <c r="AE3" s="36"/>
    </row>
    <row r="4" spans="1:46" ht="54.75" customHeight="1">
      <c r="A4" s="33"/>
      <c r="B4" s="110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31" ht="16.5" customHeight="1" thickBot="1">
      <c r="A5" s="33"/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 t="s">
        <v>10</v>
      </c>
    </row>
    <row r="6" spans="1:31" ht="33" customHeight="1" thickBot="1">
      <c r="A6" s="125" t="s">
        <v>19</v>
      </c>
      <c r="B6" s="106" t="s">
        <v>13</v>
      </c>
      <c r="C6" s="106" t="s">
        <v>14</v>
      </c>
      <c r="D6" s="106" t="s">
        <v>24</v>
      </c>
      <c r="E6" s="119" t="s">
        <v>7</v>
      </c>
      <c r="F6" s="120"/>
      <c r="G6" s="120"/>
      <c r="H6" s="120"/>
      <c r="I6" s="121"/>
      <c r="J6" s="119" t="s">
        <v>11</v>
      </c>
      <c r="K6" s="120"/>
      <c r="L6" s="120"/>
      <c r="M6" s="120"/>
      <c r="N6" s="120"/>
      <c r="O6" s="119" t="s">
        <v>12</v>
      </c>
      <c r="P6" s="120"/>
      <c r="Q6" s="120"/>
      <c r="R6" s="120"/>
      <c r="S6" s="121"/>
      <c r="T6" s="119" t="s">
        <v>21</v>
      </c>
      <c r="U6" s="120"/>
      <c r="V6" s="120"/>
      <c r="W6" s="120"/>
      <c r="X6" s="121"/>
      <c r="Y6" s="119" t="s">
        <v>22</v>
      </c>
      <c r="Z6" s="120"/>
      <c r="AA6" s="120"/>
      <c r="AB6" s="120"/>
      <c r="AC6" s="120"/>
      <c r="AD6" s="120"/>
      <c r="AE6" s="131" t="s">
        <v>6</v>
      </c>
    </row>
    <row r="7" spans="1:31" ht="18.75" customHeight="1" thickBot="1">
      <c r="A7" s="126"/>
      <c r="B7" s="107"/>
      <c r="C7" s="107"/>
      <c r="D7" s="107"/>
      <c r="E7" s="122" t="s">
        <v>0</v>
      </c>
      <c r="F7" s="128" t="s">
        <v>16</v>
      </c>
      <c r="G7" s="117" t="s">
        <v>15</v>
      </c>
      <c r="H7" s="124"/>
      <c r="I7" s="137" t="s">
        <v>17</v>
      </c>
      <c r="J7" s="122" t="s">
        <v>0</v>
      </c>
      <c r="K7" s="114" t="s">
        <v>16</v>
      </c>
      <c r="L7" s="117" t="s">
        <v>15</v>
      </c>
      <c r="M7" s="124"/>
      <c r="N7" s="137" t="s">
        <v>17</v>
      </c>
      <c r="O7" s="122" t="s">
        <v>0</v>
      </c>
      <c r="P7" s="114" t="s">
        <v>16</v>
      </c>
      <c r="Q7" s="117" t="s">
        <v>15</v>
      </c>
      <c r="R7" s="124"/>
      <c r="S7" s="137" t="s">
        <v>17</v>
      </c>
      <c r="T7" s="122" t="s">
        <v>0</v>
      </c>
      <c r="U7" s="128" t="s">
        <v>16</v>
      </c>
      <c r="V7" s="117" t="s">
        <v>15</v>
      </c>
      <c r="W7" s="124"/>
      <c r="X7" s="137" t="s">
        <v>17</v>
      </c>
      <c r="Y7" s="111" t="s">
        <v>0</v>
      </c>
      <c r="Z7" s="114" t="s">
        <v>16</v>
      </c>
      <c r="AA7" s="117" t="s">
        <v>15</v>
      </c>
      <c r="AB7" s="118"/>
      <c r="AC7" s="114" t="s">
        <v>17</v>
      </c>
      <c r="AD7" s="44" t="s">
        <v>15</v>
      </c>
      <c r="AE7" s="132"/>
    </row>
    <row r="8" spans="1:31" ht="14.25" customHeight="1">
      <c r="A8" s="126"/>
      <c r="B8" s="107"/>
      <c r="C8" s="107"/>
      <c r="D8" s="107"/>
      <c r="E8" s="112"/>
      <c r="F8" s="129"/>
      <c r="G8" s="122" t="s">
        <v>1</v>
      </c>
      <c r="H8" s="122" t="s">
        <v>2</v>
      </c>
      <c r="I8" s="115"/>
      <c r="J8" s="112"/>
      <c r="K8" s="115"/>
      <c r="L8" s="135" t="s">
        <v>1</v>
      </c>
      <c r="M8" s="122" t="s">
        <v>2</v>
      </c>
      <c r="N8" s="115"/>
      <c r="O8" s="112"/>
      <c r="P8" s="115"/>
      <c r="Q8" s="135" t="s">
        <v>1</v>
      </c>
      <c r="R8" s="122" t="s">
        <v>2</v>
      </c>
      <c r="S8" s="115"/>
      <c r="T8" s="112"/>
      <c r="U8" s="129"/>
      <c r="V8" s="122" t="s">
        <v>1</v>
      </c>
      <c r="W8" s="122" t="s">
        <v>2</v>
      </c>
      <c r="X8" s="115"/>
      <c r="Y8" s="112"/>
      <c r="Z8" s="115"/>
      <c r="AA8" s="122" t="s">
        <v>1</v>
      </c>
      <c r="AB8" s="135" t="s">
        <v>2</v>
      </c>
      <c r="AC8" s="115"/>
      <c r="AD8" s="122" t="s">
        <v>5</v>
      </c>
      <c r="AE8" s="133"/>
    </row>
    <row r="9" spans="1:31" ht="99" customHeight="1" thickBot="1">
      <c r="A9" s="127"/>
      <c r="B9" s="108"/>
      <c r="C9" s="108"/>
      <c r="D9" s="108"/>
      <c r="E9" s="123"/>
      <c r="F9" s="130"/>
      <c r="G9" s="123"/>
      <c r="H9" s="123"/>
      <c r="I9" s="138"/>
      <c r="J9" s="123"/>
      <c r="K9" s="116"/>
      <c r="L9" s="136"/>
      <c r="M9" s="123"/>
      <c r="N9" s="138"/>
      <c r="O9" s="123"/>
      <c r="P9" s="116"/>
      <c r="Q9" s="136"/>
      <c r="R9" s="123"/>
      <c r="S9" s="138"/>
      <c r="T9" s="123"/>
      <c r="U9" s="130"/>
      <c r="V9" s="123"/>
      <c r="W9" s="123"/>
      <c r="X9" s="138"/>
      <c r="Y9" s="113"/>
      <c r="Z9" s="116"/>
      <c r="AA9" s="123"/>
      <c r="AB9" s="136"/>
      <c r="AC9" s="116"/>
      <c r="AD9" s="123"/>
      <c r="AE9" s="134"/>
    </row>
    <row r="10" spans="1:31" ht="17.25" customHeight="1" thickBot="1">
      <c r="A10" s="34">
        <v>1</v>
      </c>
      <c r="B10" s="45">
        <v>2</v>
      </c>
      <c r="C10" s="46">
        <v>3</v>
      </c>
      <c r="D10" s="45">
        <v>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>
        <v>5</v>
      </c>
      <c r="U10" s="48">
        <v>6</v>
      </c>
      <c r="V10" s="48">
        <v>7</v>
      </c>
      <c r="W10" s="48">
        <v>8</v>
      </c>
      <c r="X10" s="48">
        <v>9</v>
      </c>
      <c r="Y10" s="49">
        <v>10</v>
      </c>
      <c r="Z10" s="49">
        <v>11</v>
      </c>
      <c r="AA10" s="49">
        <v>12</v>
      </c>
      <c r="AB10" s="49">
        <v>13</v>
      </c>
      <c r="AC10" s="50">
        <v>14</v>
      </c>
      <c r="AD10" s="45">
        <v>15</v>
      </c>
      <c r="AE10" s="51" t="s">
        <v>18</v>
      </c>
    </row>
    <row r="11" spans="1:32" s="3" customFormat="1" ht="27.75" customHeight="1">
      <c r="A11" s="39"/>
      <c r="B11" s="63"/>
      <c r="C11" s="63"/>
      <c r="D11" s="54" t="s">
        <v>20</v>
      </c>
      <c r="E11" s="55"/>
      <c r="F11" s="55"/>
      <c r="G11" s="55"/>
      <c r="H11" s="55"/>
      <c r="I11" s="55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55"/>
      <c r="U11" s="55"/>
      <c r="V11" s="56"/>
      <c r="W11" s="56"/>
      <c r="X11" s="56"/>
      <c r="Y11" s="57"/>
      <c r="Z11" s="57"/>
      <c r="AA11" s="57"/>
      <c r="AB11" s="57"/>
      <c r="AC11" s="58"/>
      <c r="AD11" s="58"/>
      <c r="AE11" s="61">
        <f>T11+Y11</f>
        <v>0</v>
      </c>
      <c r="AF11" s="12"/>
    </row>
    <row r="12" spans="1:32" ht="34.5" customHeight="1">
      <c r="A12" s="35"/>
      <c r="B12" s="68" t="s">
        <v>29</v>
      </c>
      <c r="C12" s="68"/>
      <c r="D12" s="69" t="s">
        <v>30</v>
      </c>
      <c r="E12" s="64"/>
      <c r="F12" s="64"/>
      <c r="G12" s="64"/>
      <c r="H12" s="64"/>
      <c r="I12" s="64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55">
        <f>T13+T15</f>
        <v>1333.211</v>
      </c>
      <c r="U12" s="55">
        <f>U13+U15</f>
        <v>1333.211</v>
      </c>
      <c r="V12" s="55">
        <f aca="true" t="shared" si="0" ref="V12:AD12">V13+V15</f>
        <v>4682.1</v>
      </c>
      <c r="W12" s="55">
        <f t="shared" si="0"/>
        <v>692.8</v>
      </c>
      <c r="X12" s="55">
        <f t="shared" si="0"/>
        <v>0</v>
      </c>
      <c r="Y12" s="55">
        <f t="shared" si="0"/>
        <v>0</v>
      </c>
      <c r="Z12" s="55">
        <f t="shared" si="0"/>
        <v>0</v>
      </c>
      <c r="AA12" s="55">
        <f t="shared" si="0"/>
        <v>0</v>
      </c>
      <c r="AB12" s="55">
        <f t="shared" si="0"/>
        <v>0</v>
      </c>
      <c r="AC12" s="55">
        <f t="shared" si="0"/>
        <v>0</v>
      </c>
      <c r="AD12" s="55">
        <f t="shared" si="0"/>
        <v>0</v>
      </c>
      <c r="AE12" s="62">
        <f>T12+Y12</f>
        <v>1333.211</v>
      </c>
      <c r="AF12" s="10"/>
    </row>
    <row r="13" spans="1:32" ht="34.5" customHeight="1">
      <c r="A13" s="35"/>
      <c r="B13" s="59" t="s">
        <v>38</v>
      </c>
      <c r="C13" s="59" t="s">
        <v>39</v>
      </c>
      <c r="D13" s="60" t="s">
        <v>40</v>
      </c>
      <c r="E13" s="64"/>
      <c r="F13" s="64"/>
      <c r="G13" s="64"/>
      <c r="H13" s="64"/>
      <c r="I13" s="64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55">
        <f>U13+X13</f>
        <v>899.16</v>
      </c>
      <c r="U13" s="55">
        <f>40+9.36+849.8</f>
        <v>899.16</v>
      </c>
      <c r="V13" s="55"/>
      <c r="W13" s="55"/>
      <c r="X13" s="55"/>
      <c r="Y13" s="61">
        <f>Z13+AC13</f>
        <v>0</v>
      </c>
      <c r="Z13" s="61"/>
      <c r="AA13" s="61"/>
      <c r="AB13" s="61"/>
      <c r="AC13" s="62"/>
      <c r="AD13" s="62"/>
      <c r="AE13" s="62">
        <f>T13+Y13</f>
        <v>899.16</v>
      </c>
      <c r="AF13" s="10"/>
    </row>
    <row r="14" spans="1:32" ht="53.25" customHeight="1">
      <c r="A14" s="35"/>
      <c r="B14" s="59"/>
      <c r="C14" s="59"/>
      <c r="D14" s="103" t="s">
        <v>54</v>
      </c>
      <c r="E14" s="64"/>
      <c r="F14" s="64"/>
      <c r="G14" s="64"/>
      <c r="H14" s="64"/>
      <c r="I14" s="6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55">
        <f>U14+X14</f>
        <v>509.197</v>
      </c>
      <c r="U14" s="55">
        <v>509.197</v>
      </c>
      <c r="V14" s="55"/>
      <c r="W14" s="55"/>
      <c r="X14" s="55"/>
      <c r="Y14" s="61"/>
      <c r="Z14" s="61"/>
      <c r="AA14" s="61"/>
      <c r="AB14" s="61"/>
      <c r="AC14" s="62"/>
      <c r="AD14" s="62"/>
      <c r="AE14" s="62">
        <f>T14+Y14</f>
        <v>509.197</v>
      </c>
      <c r="AF14" s="10"/>
    </row>
    <row r="15" spans="1:32" ht="49.5" customHeight="1">
      <c r="A15" s="35"/>
      <c r="B15" s="59" t="s">
        <v>31</v>
      </c>
      <c r="C15" s="59" t="s">
        <v>32</v>
      </c>
      <c r="D15" s="72" t="s">
        <v>33</v>
      </c>
      <c r="E15" s="64"/>
      <c r="F15" s="64"/>
      <c r="G15" s="64"/>
      <c r="H15" s="64"/>
      <c r="I15" s="64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55">
        <f>U15+X15</f>
        <v>434.051</v>
      </c>
      <c r="U15" s="55">
        <v>434.051</v>
      </c>
      <c r="V15" s="55">
        <v>4682.1</v>
      </c>
      <c r="W15" s="55">
        <v>692.8</v>
      </c>
      <c r="X15" s="55"/>
      <c r="Y15" s="61"/>
      <c r="Z15" s="61"/>
      <c r="AA15" s="61"/>
      <c r="AB15" s="61"/>
      <c r="AC15" s="62"/>
      <c r="AD15" s="62"/>
      <c r="AE15" s="62">
        <f aca="true" t="shared" si="1" ref="AE15:AE25">Y15+T15</f>
        <v>434.051</v>
      </c>
      <c r="AF15" s="10"/>
    </row>
    <row r="16" spans="1:32" ht="29.25" customHeight="1">
      <c r="A16" s="35"/>
      <c r="B16" s="59"/>
      <c r="C16" s="59"/>
      <c r="D16" s="103" t="s">
        <v>57</v>
      </c>
      <c r="E16" s="64"/>
      <c r="F16" s="64"/>
      <c r="G16" s="64"/>
      <c r="H16" s="64"/>
      <c r="I16" s="64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55"/>
      <c r="U16" s="55"/>
      <c r="V16" s="55">
        <v>4682.1</v>
      </c>
      <c r="W16" s="55">
        <v>692.8</v>
      </c>
      <c r="X16" s="55"/>
      <c r="Y16" s="61"/>
      <c r="Z16" s="61"/>
      <c r="AA16" s="61"/>
      <c r="AB16" s="61"/>
      <c r="AC16" s="62"/>
      <c r="AD16" s="62"/>
      <c r="AE16" s="62"/>
      <c r="AF16" s="10"/>
    </row>
    <row r="17" spans="1:32" ht="49.5" customHeight="1">
      <c r="A17" s="35"/>
      <c r="B17" s="59"/>
      <c r="C17" s="59"/>
      <c r="D17" s="103" t="s">
        <v>54</v>
      </c>
      <c r="E17" s="64"/>
      <c r="F17" s="64"/>
      <c r="G17" s="64"/>
      <c r="H17" s="64"/>
      <c r="I17" s="64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55">
        <f>U17+X17</f>
        <v>299.651</v>
      </c>
      <c r="U17" s="55">
        <v>299.651</v>
      </c>
      <c r="V17" s="55"/>
      <c r="W17" s="55"/>
      <c r="X17" s="55"/>
      <c r="Y17" s="61"/>
      <c r="Z17" s="61"/>
      <c r="AA17" s="61"/>
      <c r="AB17" s="61"/>
      <c r="AC17" s="62"/>
      <c r="AD17" s="62"/>
      <c r="AE17" s="62">
        <f t="shared" si="1"/>
        <v>299.651</v>
      </c>
      <c r="AF17" s="10"/>
    </row>
    <row r="18" spans="1:32" ht="69" customHeight="1">
      <c r="A18" s="35"/>
      <c r="B18" s="38" t="s">
        <v>42</v>
      </c>
      <c r="C18" s="38" t="s">
        <v>43</v>
      </c>
      <c r="D18" s="101" t="s">
        <v>44</v>
      </c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55">
        <f>U18+X18</f>
        <v>100</v>
      </c>
      <c r="U18" s="55">
        <v>100</v>
      </c>
      <c r="V18" s="55">
        <f>W18+Z18</f>
        <v>0</v>
      </c>
      <c r="W18" s="55"/>
      <c r="X18" s="55"/>
      <c r="Y18" s="61">
        <f>Z18+AC18</f>
        <v>0</v>
      </c>
      <c r="Z18" s="61"/>
      <c r="AA18" s="61"/>
      <c r="AB18" s="61"/>
      <c r="AC18" s="62"/>
      <c r="AD18" s="62"/>
      <c r="AE18" s="62">
        <f t="shared" si="1"/>
        <v>100</v>
      </c>
      <c r="AF18" s="10"/>
    </row>
    <row r="19" spans="1:32" ht="51" customHeight="1">
      <c r="A19" s="35"/>
      <c r="B19" s="59"/>
      <c r="C19" s="59"/>
      <c r="D19" s="73" t="s">
        <v>4</v>
      </c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64">
        <f>U19+X19</f>
        <v>1433.211</v>
      </c>
      <c r="U19" s="64">
        <f>U12+U18</f>
        <v>1433.211</v>
      </c>
      <c r="V19" s="64">
        <f>V12+V18</f>
        <v>4682.1</v>
      </c>
      <c r="W19" s="64">
        <f>W12+W18</f>
        <v>692.8</v>
      </c>
      <c r="X19" s="64">
        <f>X15+X18</f>
        <v>0</v>
      </c>
      <c r="Y19" s="65">
        <f>Z19+AC19</f>
        <v>0</v>
      </c>
      <c r="Z19" s="64">
        <f>Z15+Z18</f>
        <v>0</v>
      </c>
      <c r="AA19" s="64">
        <f>AA15+AA18</f>
        <v>0</v>
      </c>
      <c r="AB19" s="64">
        <f>AB15+AB18</f>
        <v>0</v>
      </c>
      <c r="AC19" s="64">
        <f>AC12+AC18</f>
        <v>0</v>
      </c>
      <c r="AD19" s="64">
        <f>AD12+AD18</f>
        <v>0</v>
      </c>
      <c r="AE19" s="66">
        <f t="shared" si="1"/>
        <v>1433.211</v>
      </c>
      <c r="AF19" s="10"/>
    </row>
    <row r="20" spans="1:32" ht="57" customHeight="1">
      <c r="A20" s="35"/>
      <c r="B20" s="59"/>
      <c r="C20" s="59"/>
      <c r="D20" s="100" t="s">
        <v>35</v>
      </c>
      <c r="E20" s="64"/>
      <c r="F20" s="64"/>
      <c r="G20" s="64"/>
      <c r="H20" s="64"/>
      <c r="I20" s="64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98"/>
      <c r="U20" s="98"/>
      <c r="V20" s="64"/>
      <c r="W20" s="64"/>
      <c r="X20" s="64"/>
      <c r="Y20" s="65"/>
      <c r="Z20" s="64"/>
      <c r="AA20" s="64"/>
      <c r="AB20" s="64"/>
      <c r="AC20" s="64"/>
      <c r="AD20" s="64"/>
      <c r="AE20" s="97">
        <f t="shared" si="1"/>
        <v>0</v>
      </c>
      <c r="AF20" s="10"/>
    </row>
    <row r="21" spans="1:32" ht="75" customHeight="1">
      <c r="A21" s="35"/>
      <c r="B21" s="38" t="s">
        <v>45</v>
      </c>
      <c r="C21" s="38" t="s">
        <v>46</v>
      </c>
      <c r="D21" s="96" t="s">
        <v>47</v>
      </c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55">
        <f>U21+X21</f>
        <v>988.8</v>
      </c>
      <c r="U21" s="55">
        <f>140.8+800+40+27-10-9</f>
        <v>988.8</v>
      </c>
      <c r="V21" s="64"/>
      <c r="W21" s="55">
        <v>800</v>
      </c>
      <c r="X21" s="64"/>
      <c r="Y21" s="61">
        <f>Z21+AC21</f>
        <v>208</v>
      </c>
      <c r="Z21" s="64"/>
      <c r="AA21" s="64"/>
      <c r="AB21" s="64"/>
      <c r="AC21" s="55">
        <v>208</v>
      </c>
      <c r="AD21" s="55">
        <v>208</v>
      </c>
      <c r="AE21" s="62">
        <f t="shared" si="1"/>
        <v>1196.8</v>
      </c>
      <c r="AF21" s="10"/>
    </row>
    <row r="22" spans="1:32" ht="51" customHeight="1">
      <c r="A22" s="35"/>
      <c r="B22" s="38"/>
      <c r="C22" s="38"/>
      <c r="D22" s="103" t="s">
        <v>56</v>
      </c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55">
        <f aca="true" t="shared" si="2" ref="T21:T26">U22+X22</f>
        <v>988.8</v>
      </c>
      <c r="U22" s="55">
        <f>U21</f>
        <v>988.8</v>
      </c>
      <c r="V22" s="55">
        <f>V21</f>
        <v>0</v>
      </c>
      <c r="W22" s="55">
        <f>W21</f>
        <v>800</v>
      </c>
      <c r="X22" s="64"/>
      <c r="Y22" s="61">
        <f>Z22+AC22</f>
        <v>208</v>
      </c>
      <c r="Z22" s="64"/>
      <c r="AA22" s="64"/>
      <c r="AB22" s="64"/>
      <c r="AC22" s="55">
        <f>AC21</f>
        <v>208</v>
      </c>
      <c r="AD22" s="55">
        <f>AD21</f>
        <v>208</v>
      </c>
      <c r="AE22" s="62">
        <f t="shared" si="1"/>
        <v>1196.8</v>
      </c>
      <c r="AF22" s="10"/>
    </row>
    <row r="23" spans="1:32" ht="34.5" customHeight="1">
      <c r="A23" s="35"/>
      <c r="B23" s="38" t="s">
        <v>59</v>
      </c>
      <c r="C23" s="38" t="s">
        <v>60</v>
      </c>
      <c r="D23" s="105" t="s">
        <v>61</v>
      </c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5">
        <f t="shared" si="2"/>
        <v>19</v>
      </c>
      <c r="U23" s="55">
        <v>19</v>
      </c>
      <c r="V23" s="55"/>
      <c r="W23" s="55"/>
      <c r="X23" s="64"/>
      <c r="Y23" s="61"/>
      <c r="Z23" s="64"/>
      <c r="AA23" s="64"/>
      <c r="AB23" s="64"/>
      <c r="AC23" s="55"/>
      <c r="AD23" s="55"/>
      <c r="AE23" s="62">
        <f t="shared" si="1"/>
        <v>19</v>
      </c>
      <c r="AF23" s="10"/>
    </row>
    <row r="24" spans="1:32" ht="44.25" customHeight="1">
      <c r="A24" s="35"/>
      <c r="B24" s="99" t="s">
        <v>36</v>
      </c>
      <c r="C24" s="99" t="s">
        <v>28</v>
      </c>
      <c r="D24" s="69" t="s">
        <v>37</v>
      </c>
      <c r="E24" s="64"/>
      <c r="F24" s="64"/>
      <c r="G24" s="64"/>
      <c r="H24" s="64"/>
      <c r="I24" s="6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55">
        <f t="shared" si="2"/>
        <v>15</v>
      </c>
      <c r="U24" s="55">
        <v>15</v>
      </c>
      <c r="V24" s="64"/>
      <c r="W24" s="64"/>
      <c r="X24" s="64"/>
      <c r="Y24" s="65"/>
      <c r="Z24" s="64"/>
      <c r="AA24" s="64"/>
      <c r="AB24" s="64"/>
      <c r="AC24" s="64"/>
      <c r="AD24" s="64"/>
      <c r="AE24" s="62">
        <f t="shared" si="1"/>
        <v>15</v>
      </c>
      <c r="AF24" s="10"/>
    </row>
    <row r="25" spans="1:32" ht="44.25" customHeight="1">
      <c r="A25" s="35"/>
      <c r="B25" s="38" t="s">
        <v>52</v>
      </c>
      <c r="C25" s="38" t="s">
        <v>48</v>
      </c>
      <c r="D25" s="96" t="s">
        <v>53</v>
      </c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55">
        <f t="shared" si="2"/>
        <v>12.46</v>
      </c>
      <c r="U25" s="55">
        <v>12.46</v>
      </c>
      <c r="V25" s="64"/>
      <c r="W25" s="64"/>
      <c r="X25" s="64"/>
      <c r="Y25" s="65"/>
      <c r="Z25" s="64"/>
      <c r="AA25" s="64"/>
      <c r="AB25" s="64"/>
      <c r="AC25" s="64"/>
      <c r="AD25" s="64"/>
      <c r="AE25" s="62">
        <f t="shared" si="1"/>
        <v>12.46</v>
      </c>
      <c r="AF25" s="10"/>
    </row>
    <row r="26" spans="1:32" ht="34.5" customHeight="1">
      <c r="A26" s="35"/>
      <c r="B26" s="59"/>
      <c r="C26" s="59"/>
      <c r="D26" s="52" t="s">
        <v>4</v>
      </c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4">
        <f t="shared" si="2"/>
        <v>1035.26</v>
      </c>
      <c r="U26" s="64">
        <f>U24+U21+U25+U23</f>
        <v>1035.26</v>
      </c>
      <c r="V26" s="64"/>
      <c r="W26" s="64">
        <f>W24+W21+W25</f>
        <v>800</v>
      </c>
      <c r="X26" s="64"/>
      <c r="Y26" s="65">
        <f aca="true" t="shared" si="3" ref="Y26:AD26">Y21</f>
        <v>208</v>
      </c>
      <c r="Z26" s="65">
        <f t="shared" si="3"/>
        <v>0</v>
      </c>
      <c r="AA26" s="65">
        <f t="shared" si="3"/>
        <v>0</v>
      </c>
      <c r="AB26" s="65">
        <f t="shared" si="3"/>
        <v>0</v>
      </c>
      <c r="AC26" s="65">
        <f t="shared" si="3"/>
        <v>208</v>
      </c>
      <c r="AD26" s="65">
        <f t="shared" si="3"/>
        <v>208</v>
      </c>
      <c r="AE26" s="66">
        <f>Y26+T26</f>
        <v>1243.26</v>
      </c>
      <c r="AF26" s="10"/>
    </row>
    <row r="27" spans="1:33" ht="3" customHeight="1" hidden="1">
      <c r="A27" s="40"/>
      <c r="B27" s="76"/>
      <c r="C27" s="76"/>
      <c r="D27" s="74"/>
      <c r="E27" s="77"/>
      <c r="F27" s="77"/>
      <c r="G27" s="77"/>
      <c r="H27" s="77"/>
      <c r="I27" s="77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4">
        <f>E27+J27+O27</f>
        <v>0</v>
      </c>
      <c r="U27" s="64"/>
      <c r="V27" s="55">
        <f>G27+L27+Q27</f>
        <v>0</v>
      </c>
      <c r="W27" s="55">
        <f>H27+M27+R27</f>
        <v>0</v>
      </c>
      <c r="X27" s="55"/>
      <c r="Y27" s="61">
        <f>Z27+AC27</f>
        <v>0</v>
      </c>
      <c r="Z27" s="61"/>
      <c r="AA27" s="61"/>
      <c r="AB27" s="61"/>
      <c r="AC27" s="62"/>
      <c r="AD27" s="62"/>
      <c r="AE27" s="62">
        <f aca="true" t="shared" si="4" ref="AE27:AE34">T27+Y27</f>
        <v>0</v>
      </c>
      <c r="AF27" s="10"/>
      <c r="AG27" s="4"/>
    </row>
    <row r="28" spans="1:33" ht="26.25" customHeight="1">
      <c r="A28" s="40"/>
      <c r="B28" s="75"/>
      <c r="C28" s="75"/>
      <c r="D28" s="78" t="s">
        <v>27</v>
      </c>
      <c r="E28" s="78" t="s">
        <v>27</v>
      </c>
      <c r="F28" s="77"/>
      <c r="G28" s="77"/>
      <c r="H28" s="77"/>
      <c r="I28" s="77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5"/>
      <c r="U28" s="55"/>
      <c r="V28" s="55"/>
      <c r="W28" s="55"/>
      <c r="X28" s="55"/>
      <c r="Y28" s="61"/>
      <c r="Z28" s="61"/>
      <c r="AA28" s="61"/>
      <c r="AB28" s="61"/>
      <c r="AC28" s="62"/>
      <c r="AD28" s="62"/>
      <c r="AE28" s="62">
        <f t="shared" si="4"/>
        <v>0</v>
      </c>
      <c r="AF28" s="10"/>
      <c r="AG28" s="4"/>
    </row>
    <row r="29" spans="1:33" ht="36" customHeight="1">
      <c r="A29" s="40"/>
      <c r="B29" s="38" t="s">
        <v>49</v>
      </c>
      <c r="C29" s="38" t="s">
        <v>50</v>
      </c>
      <c r="D29" s="102" t="s">
        <v>51</v>
      </c>
      <c r="E29" s="78"/>
      <c r="F29" s="77"/>
      <c r="G29" s="77"/>
      <c r="H29" s="77"/>
      <c r="I29" s="77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55">
        <f>U29</f>
        <v>30.988</v>
      </c>
      <c r="U29" s="55">
        <f>14.988+16</f>
        <v>30.988</v>
      </c>
      <c r="V29" s="55"/>
      <c r="W29" s="55"/>
      <c r="X29" s="55"/>
      <c r="Y29" s="61"/>
      <c r="Z29" s="61"/>
      <c r="AA29" s="61"/>
      <c r="AB29" s="61"/>
      <c r="AC29" s="62"/>
      <c r="AD29" s="62"/>
      <c r="AE29" s="62">
        <f t="shared" si="4"/>
        <v>30.988</v>
      </c>
      <c r="AF29" s="10"/>
      <c r="AG29" s="4"/>
    </row>
    <row r="30" spans="1:33" ht="33" customHeight="1">
      <c r="A30" s="42"/>
      <c r="B30" s="79"/>
      <c r="C30" s="79"/>
      <c r="D30" s="52" t="s">
        <v>4</v>
      </c>
      <c r="E30" s="69"/>
      <c r="F30" s="77"/>
      <c r="G30" s="77"/>
      <c r="H30" s="77"/>
      <c r="I30" s="77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4">
        <f>U30+X30</f>
        <v>30.988</v>
      </c>
      <c r="U30" s="64">
        <f>U29</f>
        <v>30.988</v>
      </c>
      <c r="V30" s="64">
        <f>V29</f>
        <v>0</v>
      </c>
      <c r="W30" s="64">
        <f>W29</f>
        <v>0</v>
      </c>
      <c r="X30" s="64">
        <f>X29</f>
        <v>0</v>
      </c>
      <c r="Y30" s="64">
        <f>Y29</f>
        <v>0</v>
      </c>
      <c r="Z30" s="64"/>
      <c r="AA30" s="64"/>
      <c r="AB30" s="64"/>
      <c r="AC30" s="64"/>
      <c r="AD30" s="64"/>
      <c r="AE30" s="66">
        <f>T30+Y30</f>
        <v>30.988</v>
      </c>
      <c r="AF30" s="10"/>
      <c r="AG30" s="4"/>
    </row>
    <row r="31" spans="1:33" ht="38.25" customHeight="1">
      <c r="A31" s="40"/>
      <c r="B31" s="80"/>
      <c r="C31" s="80"/>
      <c r="D31" s="52" t="s">
        <v>3</v>
      </c>
      <c r="E31" s="81" t="e">
        <f>#REF!+#REF!+#REF!+#REF!+#REF!+#REF!+#REF!+#REF!+#REF!+#REF!+#REF!+#REF!+#REF!+#REF!+#REF!+#REF!+#REF!+#REF!</f>
        <v>#REF!</v>
      </c>
      <c r="F31" s="81" t="e">
        <f>#REF!+#REF!+#REF!+#REF!+#REF!+#REF!+#REF!+#REF!+#REF!+#REF!+#REF!+#REF!+#REF!+#REF!+#REF!+#REF!+#REF!+#REF!</f>
        <v>#REF!</v>
      </c>
      <c r="G31" s="82" t="e">
        <f>#REF!+#REF!+#REF!+#REF!+#REF!+#REF!+#REF!+#REF!+#REF!+#REF!+#REF!+#REF!+#REF!+#REF!+#REF!+#REF!+#REF!+#REF!</f>
        <v>#REF!</v>
      </c>
      <c r="H31" s="81" t="e">
        <f>#REF!+#REF!+#REF!+#REF!+#REF!+#REF!+#REF!+#REF!+#REF!+#REF!+#REF!+#REF!+#REF!+#REF!+#REF!+#REF!+#REF!+#REF!</f>
        <v>#REF!</v>
      </c>
      <c r="I31" s="81" t="e">
        <f>#REF!+#REF!+#REF!+#REF!+#REF!+#REF!+#REF!+#REF!+#REF!+#REF!+#REF!+#REF!+#REF!+#REF!+#REF!+#REF!+#REF!+#REF!</f>
        <v>#REF!</v>
      </c>
      <c r="J31" s="81" t="e">
        <f>#REF!+#REF!+#REF!+#REF!+#REF!+#REF!+#REF!+#REF!+#REF!+#REF!+#REF!+#REF!+#REF!+#REF!+#REF!+#REF!+#REF!+#REF!</f>
        <v>#REF!</v>
      </c>
      <c r="K31" s="81"/>
      <c r="L31" s="81" t="e">
        <f>#REF!+#REF!+#REF!+#REF!+#REF!+#REF!+#REF!+#REF!+#REF!+#REF!+#REF!+#REF!+#REF!+#REF!+#REF!+#REF!+#REF!+#REF!</f>
        <v>#REF!</v>
      </c>
      <c r="M31" s="81" t="e">
        <f>#REF!+#REF!+#REF!+#REF!+#REF!+#REF!+#REF!+#REF!+#REF!+#REF!+#REF!+#REF!+#REF!+#REF!+#REF!+#REF!+#REF!+#REF!</f>
        <v>#REF!</v>
      </c>
      <c r="N31" s="81"/>
      <c r="O31" s="81" t="e">
        <f>#REF!+#REF!+#REF!+#REF!+#REF!+#REF!+#REF!+#REF!+#REF!+#REF!+#REF!+#REF!+#REF!+#REF!+#REF!+#REF!+#REF!+#REF!</f>
        <v>#REF!</v>
      </c>
      <c r="P31" s="81"/>
      <c r="Q31" s="81" t="e">
        <f>#REF!+#REF!+#REF!+#REF!+#REF!+#REF!+#REF!+#REF!+#REF!+#REF!+#REF!+#REF!+#REF!+#REF!+#REF!+#REF!+#REF!+#REF!</f>
        <v>#REF!</v>
      </c>
      <c r="R31" s="81" t="e">
        <f>#REF!+#REF!+#REF!+#REF!+#REF!+#REF!+#REF!+#REF!+#REF!+#REF!+#REF!+#REF!+#REF!+#REF!+#REF!+#REF!+#REF!+#REF!</f>
        <v>#REF!</v>
      </c>
      <c r="S31" s="81"/>
      <c r="T31" s="53">
        <f>U31+X31</f>
        <v>2499.459</v>
      </c>
      <c r="U31" s="53">
        <f aca="true" t="shared" si="5" ref="U31:AD31">U30+U26+U19</f>
        <v>2499.459</v>
      </c>
      <c r="V31" s="53">
        <f t="shared" si="5"/>
        <v>4682.1</v>
      </c>
      <c r="W31" s="53">
        <f t="shared" si="5"/>
        <v>1492.8</v>
      </c>
      <c r="X31" s="53">
        <f t="shared" si="5"/>
        <v>0</v>
      </c>
      <c r="Y31" s="53">
        <f t="shared" si="5"/>
        <v>208</v>
      </c>
      <c r="Z31" s="53">
        <f t="shared" si="5"/>
        <v>0</v>
      </c>
      <c r="AA31" s="53">
        <f t="shared" si="5"/>
        <v>0</v>
      </c>
      <c r="AB31" s="53">
        <f t="shared" si="5"/>
        <v>0</v>
      </c>
      <c r="AC31" s="53">
        <f t="shared" si="5"/>
        <v>208</v>
      </c>
      <c r="AD31" s="53">
        <f t="shared" si="5"/>
        <v>208</v>
      </c>
      <c r="AE31" s="71">
        <f>T31+Y31</f>
        <v>2707.459</v>
      </c>
      <c r="AF31" s="12"/>
      <c r="AG31" s="30"/>
    </row>
    <row r="32" spans="1:32" ht="48" customHeight="1">
      <c r="A32" s="41"/>
      <c r="B32" s="83"/>
      <c r="C32" s="83"/>
      <c r="D32" s="104" t="s">
        <v>55</v>
      </c>
      <c r="E32" s="85"/>
      <c r="F32" s="85"/>
      <c r="G32" s="85">
        <v>0</v>
      </c>
      <c r="H32" s="85">
        <v>0</v>
      </c>
      <c r="I32" s="85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>
        <f>U32+X32</f>
        <v>1797.648</v>
      </c>
      <c r="U32" s="85">
        <f>U14+U17+U22+U16</f>
        <v>1797.648</v>
      </c>
      <c r="V32" s="85">
        <f>V14+V17+V22+V16</f>
        <v>4682.1</v>
      </c>
      <c r="W32" s="85">
        <f>W14+W17+W22+W16</f>
        <v>1492.8</v>
      </c>
      <c r="X32" s="85">
        <f>X14+X17+X22+X16</f>
        <v>0</v>
      </c>
      <c r="Y32" s="55">
        <f>Y31+Y27+Y20</f>
        <v>208</v>
      </c>
      <c r="Z32" s="85">
        <f>Z14+Z17+Z22</f>
        <v>0</v>
      </c>
      <c r="AA32" s="85">
        <f>AA14+AA17+AA22</f>
        <v>0</v>
      </c>
      <c r="AB32" s="85">
        <f>AB14+AB17+AB22</f>
        <v>0</v>
      </c>
      <c r="AC32" s="85">
        <f>AC14+AC17+AC22</f>
        <v>208</v>
      </c>
      <c r="AD32" s="85">
        <f>AD14+AD17+AD22</f>
        <v>208</v>
      </c>
      <c r="AE32" s="62">
        <f>T32+Y32</f>
        <v>2005.648</v>
      </c>
      <c r="AF32" s="27"/>
    </row>
    <row r="33" spans="1:32" ht="54" customHeight="1">
      <c r="A33" s="33"/>
      <c r="B33" s="86"/>
      <c r="C33" s="86"/>
      <c r="D33" s="54" t="s">
        <v>25</v>
      </c>
      <c r="E33" s="54"/>
      <c r="F33" s="87"/>
      <c r="G33" s="87"/>
      <c r="H33" s="87" t="s">
        <v>26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7" t="s">
        <v>26</v>
      </c>
      <c r="Y33" s="89"/>
      <c r="Z33" s="89"/>
      <c r="AA33" s="89"/>
      <c r="AB33" s="90"/>
      <c r="AC33" s="91"/>
      <c r="AD33" s="91"/>
      <c r="AE33" s="62">
        <f t="shared" si="4"/>
        <v>0</v>
      </c>
      <c r="AF33" s="10"/>
    </row>
    <row r="34" spans="1:32" ht="22.5" customHeight="1">
      <c r="A34" s="33"/>
      <c r="B34" s="86"/>
      <c r="C34" s="86"/>
      <c r="D34" s="52"/>
      <c r="E34" s="24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3"/>
      <c r="V34" s="92"/>
      <c r="W34" s="92"/>
      <c r="X34" s="94"/>
      <c r="Y34" s="24"/>
      <c r="Z34" s="95"/>
      <c r="AA34" s="95"/>
      <c r="AB34" s="95"/>
      <c r="AC34" s="109"/>
      <c r="AD34" s="109"/>
      <c r="AE34" s="62">
        <f t="shared" si="4"/>
        <v>0</v>
      </c>
      <c r="AF34" s="10"/>
    </row>
    <row r="35" spans="2:31" ht="34.5" customHeight="1" hidden="1">
      <c r="B35" s="23" t="s">
        <v>8</v>
      </c>
      <c r="C35" s="2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8"/>
      <c r="U35" s="18"/>
      <c r="V35" s="18">
        <v>527997.7660000001</v>
      </c>
      <c r="W35" s="18">
        <v>119355.355</v>
      </c>
      <c r="X35" s="18">
        <v>706.6</v>
      </c>
      <c r="Y35" s="25">
        <v>150548.44</v>
      </c>
      <c r="Z35" s="25">
        <v>80804.79999999999</v>
      </c>
      <c r="AA35" s="25">
        <v>18427.699999999997</v>
      </c>
      <c r="AB35" s="25">
        <v>3834.9</v>
      </c>
      <c r="AC35" s="26">
        <v>69743.64</v>
      </c>
      <c r="AD35" s="26">
        <v>65917.74</v>
      </c>
      <c r="AE35" s="28">
        <v>3002838.44</v>
      </c>
    </row>
    <row r="36" spans="2:31" ht="37.5" hidden="1">
      <c r="B36" s="13" t="s">
        <v>9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U36" s="18"/>
      <c r="V36" s="18">
        <f aca="true" t="shared" si="6" ref="V36:AE36">V31-V35</f>
        <v>-523315.6660000001</v>
      </c>
      <c r="W36" s="18">
        <f t="shared" si="6"/>
        <v>-117862.555</v>
      </c>
      <c r="X36" s="18">
        <f t="shared" si="6"/>
        <v>-706.6</v>
      </c>
      <c r="Y36" s="18">
        <f t="shared" si="6"/>
        <v>-150340.44</v>
      </c>
      <c r="Z36" s="18">
        <f t="shared" si="6"/>
        <v>-80804.79999999999</v>
      </c>
      <c r="AA36" s="18">
        <f t="shared" si="6"/>
        <v>-18427.699999999997</v>
      </c>
      <c r="AB36" s="18">
        <f t="shared" si="6"/>
        <v>-3834.9</v>
      </c>
      <c r="AC36" s="18">
        <f t="shared" si="6"/>
        <v>-69535.64</v>
      </c>
      <c r="AD36" s="18">
        <f t="shared" si="6"/>
        <v>-65709.74</v>
      </c>
      <c r="AE36" s="18">
        <f t="shared" si="6"/>
        <v>-3000130.981</v>
      </c>
    </row>
    <row r="37" spans="2:31" ht="18.75">
      <c r="B37" s="13"/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2:32" ht="18.75">
      <c r="B38" s="14"/>
      <c r="C38" s="1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1"/>
    </row>
    <row r="39" spans="2:32" ht="18.75">
      <c r="B39" s="14"/>
      <c r="C39" s="1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1"/>
    </row>
    <row r="40" spans="2:31" ht="18.75">
      <c r="B40" s="14"/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32" ht="18.75">
      <c r="B41" s="14"/>
      <c r="C41" s="1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1"/>
    </row>
    <row r="42" spans="2:31" ht="18.75">
      <c r="B42" s="14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2:31" ht="18.75">
      <c r="B43" s="14"/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2:31" ht="18.75">
      <c r="B44" s="14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2:31" ht="18.75">
      <c r="B45" s="14"/>
      <c r="C45" s="1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2:31" ht="18.75">
      <c r="B46" s="14"/>
      <c r="C46" s="1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2:31" ht="18.75">
      <c r="B47" s="14"/>
      <c r="C47" s="1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2:31" ht="18.75">
      <c r="B48" s="14"/>
      <c r="C48" s="1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2:31" ht="18.75">
      <c r="B49" s="14"/>
      <c r="C49" s="1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2:31" ht="18.75">
      <c r="B50" s="14"/>
      <c r="C50" s="1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2:32" ht="18.75">
      <c r="B51" s="14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9"/>
    </row>
    <row r="52" spans="2:31" ht="18.75">
      <c r="B52" s="14"/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2:31" ht="18.75" hidden="1">
      <c r="B53" s="14"/>
      <c r="C53" s="1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/>
      <c r="U53" s="2"/>
      <c r="V53" s="2"/>
      <c r="W53" s="2"/>
      <c r="X53" s="2"/>
      <c r="Y53" s="21"/>
      <c r="Z53" s="21"/>
      <c r="AA53" s="21"/>
      <c r="AB53" s="21"/>
      <c r="AC53" s="21"/>
      <c r="AD53" s="21"/>
      <c r="AE53" s="15"/>
    </row>
    <row r="54" spans="2:31" ht="18.75" hidden="1">
      <c r="B54" s="14"/>
      <c r="C54" s="1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2"/>
      <c r="U54" s="2"/>
      <c r="V54" s="2"/>
      <c r="W54" s="2"/>
      <c r="X54" s="2"/>
      <c r="Y54" s="21"/>
      <c r="Z54" s="21"/>
      <c r="AA54" s="21"/>
      <c r="AB54" s="21"/>
      <c r="AC54" s="21"/>
      <c r="AD54" s="21"/>
      <c r="AE54" s="15"/>
    </row>
    <row r="55" spans="2:31" ht="18.75" hidden="1">
      <c r="B55" s="14"/>
      <c r="C55" s="1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"/>
      <c r="U55" s="2"/>
      <c r="V55" s="2"/>
      <c r="W55" s="2"/>
      <c r="X55" s="2"/>
      <c r="Y55" s="21"/>
      <c r="Z55" s="21"/>
      <c r="AA55" s="21"/>
      <c r="AB55" s="21"/>
      <c r="AC55" s="21"/>
      <c r="AD55" s="21"/>
      <c r="AE55" s="15"/>
    </row>
    <row r="56" spans="2:31" ht="18.75" hidden="1">
      <c r="B56" s="14"/>
      <c r="C56" s="1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2:33" ht="18.75">
      <c r="B57" s="14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G57" s="4"/>
    </row>
    <row r="58" spans="2:31" ht="18.75">
      <c r="B58" s="14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5"/>
    </row>
    <row r="59" spans="2:31" ht="18.75">
      <c r="B59" s="14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2" ht="23.25"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4"/>
    </row>
    <row r="61" spans="2:31" ht="18.75" customHeight="1" hidden="1">
      <c r="B61" s="14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5"/>
    </row>
    <row r="62" spans="2:31" ht="1.5" customHeight="1" hidden="1">
      <c r="B62" s="14"/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2"/>
      <c r="U62" s="2"/>
      <c r="V62" s="2"/>
      <c r="W62" s="2"/>
      <c r="X62" s="2"/>
      <c r="Y62" s="21"/>
      <c r="Z62" s="21"/>
      <c r="AA62" s="21"/>
      <c r="AB62" s="21"/>
      <c r="AC62" s="22"/>
      <c r="AD62" s="22"/>
      <c r="AE62" s="15"/>
    </row>
    <row r="63" spans="2:31" ht="18.75" hidden="1">
      <c r="B63" s="14"/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2" ht="18.75" hidden="1">
      <c r="B64" s="14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5"/>
      <c r="AF64" s="11"/>
    </row>
    <row r="65" spans="2:32" ht="18.75" hidden="1">
      <c r="B65" s="14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1"/>
    </row>
    <row r="66" spans="2:32" ht="18.75"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1"/>
    </row>
    <row r="67" spans="2:32" ht="18.75">
      <c r="B67" s="14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1"/>
    </row>
    <row r="68" spans="2:32" ht="18.75">
      <c r="B68" s="14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1"/>
    </row>
    <row r="69" spans="2:32" ht="18.75">
      <c r="B69" s="14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1"/>
    </row>
    <row r="70" spans="2:32" ht="18.75" hidden="1"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1"/>
    </row>
    <row r="71" spans="2:32" ht="18.75" hidden="1">
      <c r="B71" s="14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1"/>
    </row>
    <row r="72" spans="2:32" ht="18.75" hidden="1"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1"/>
    </row>
    <row r="73" spans="2:32" ht="27" customHeight="1"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11"/>
    </row>
    <row r="74" spans="2:32" ht="18.75">
      <c r="B74" s="14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0"/>
      <c r="U74" s="20"/>
      <c r="V74" s="20"/>
      <c r="W74" s="20"/>
      <c r="X74" s="20"/>
      <c r="Y74" s="18"/>
      <c r="Z74" s="18"/>
      <c r="AA74" s="18"/>
      <c r="AB74" s="18"/>
      <c r="AC74" s="18"/>
      <c r="AD74" s="18"/>
      <c r="AE74" s="15"/>
      <c r="AF74" s="11"/>
    </row>
    <row r="75" spans="2:32" ht="18.75">
      <c r="B75" s="14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1"/>
    </row>
    <row r="76" spans="2:31" ht="24.75" customHeight="1">
      <c r="B76" s="14"/>
      <c r="C76" s="1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9"/>
      <c r="U76" s="19"/>
      <c r="V76" s="19"/>
      <c r="W76" s="19"/>
      <c r="X76" s="19"/>
      <c r="Y76" s="18"/>
      <c r="Z76" s="18"/>
      <c r="AA76" s="18"/>
      <c r="AB76" s="18"/>
      <c r="AC76" s="18"/>
      <c r="AD76" s="18"/>
      <c r="AE76" s="15"/>
    </row>
    <row r="77" spans="2:31" ht="18.75">
      <c r="B77" s="14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4"/>
      <c r="Z77" s="4"/>
      <c r="AA77" s="4"/>
      <c r="AB77" s="4"/>
      <c r="AC77" s="16"/>
      <c r="AD77" s="16"/>
      <c r="AE77" s="15"/>
    </row>
    <row r="78" spans="2:31" ht="18.75">
      <c r="B78" s="14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C78" s="5"/>
      <c r="AD78" s="5"/>
      <c r="AE78" s="15"/>
    </row>
    <row r="79" spans="2:31" ht="18.75">
      <c r="B79" s="14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2"/>
      <c r="U79" s="2"/>
      <c r="V79" s="2"/>
      <c r="W79" s="2"/>
      <c r="X79" s="2"/>
      <c r="AC79" s="5"/>
      <c r="AD79" s="5"/>
      <c r="AE79" s="15"/>
    </row>
    <row r="80" spans="2:31" ht="18.75">
      <c r="B80" s="14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C80" s="5"/>
      <c r="AD80" s="5"/>
      <c r="AE80" s="15"/>
    </row>
    <row r="81" spans="2:31" ht="18.75">
      <c r="B81" s="14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C81" s="5"/>
      <c r="AD81" s="5"/>
      <c r="AE81" s="15"/>
    </row>
    <row r="82" spans="2:31" ht="18.75"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E82" s="15"/>
    </row>
    <row r="83" spans="2:31" ht="18.75">
      <c r="B83" s="14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E83" s="15"/>
    </row>
    <row r="84" spans="2:31" ht="18.75">
      <c r="B84" s="14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E84" s="15"/>
    </row>
    <row r="85" spans="2:31" ht="18.75">
      <c r="B85" s="14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E85" s="15"/>
    </row>
    <row r="86" spans="2:31" ht="18.75">
      <c r="B86" s="14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E86" s="15"/>
    </row>
    <row r="87" spans="2:31" ht="18.75">
      <c r="B87" s="14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E87" s="15"/>
    </row>
    <row r="88" spans="2:31" ht="18.75">
      <c r="B88" s="14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E88" s="15"/>
    </row>
    <row r="89" spans="2:31" ht="18.75">
      <c r="B89" s="14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E89" s="15"/>
    </row>
    <row r="90" spans="2:31" ht="18.75"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E90" s="15"/>
    </row>
    <row r="91" spans="2:31" ht="18.75">
      <c r="B91" s="14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E91" s="15"/>
    </row>
    <row r="92" spans="2:31" ht="18.75">
      <c r="B92" s="14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E92" s="15"/>
    </row>
    <row r="93" spans="2:31" ht="18.75">
      <c r="B93" s="14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E93" s="15"/>
    </row>
    <row r="94" spans="2:31" ht="18.75">
      <c r="B94" s="14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E94" s="15"/>
    </row>
    <row r="95" spans="2:31" ht="18.75">
      <c r="B95" s="14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E95" s="15"/>
    </row>
    <row r="96" spans="2:31" ht="18.75">
      <c r="B96" s="14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E96" s="15"/>
    </row>
    <row r="97" spans="2:31" ht="18.75"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E97" s="15"/>
    </row>
    <row r="98" spans="2:31" ht="18.75">
      <c r="B98" s="14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E98" s="15"/>
    </row>
    <row r="99" spans="2:31" ht="18.75">
      <c r="B99" s="14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15"/>
    </row>
    <row r="100" spans="2:31" ht="18.75">
      <c r="B100" s="14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5"/>
    </row>
    <row r="101" spans="2:31" ht="18.75">
      <c r="B101" s="14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5"/>
    </row>
    <row r="102" spans="2:31" ht="18.75">
      <c r="B102" s="14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5"/>
    </row>
    <row r="103" spans="2:31" ht="18.75">
      <c r="B103" s="14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5"/>
    </row>
    <row r="104" spans="2:31" ht="18.75">
      <c r="B104" s="14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5"/>
    </row>
    <row r="105" spans="2:31" ht="18.75">
      <c r="B105" s="14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5"/>
    </row>
    <row r="106" spans="2:31" ht="18.75">
      <c r="B106" s="14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5"/>
    </row>
    <row r="107" spans="2:31" ht="18.75">
      <c r="B107" s="14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5"/>
    </row>
    <row r="108" spans="2:31" ht="18.75">
      <c r="B108" s="14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5"/>
    </row>
    <row r="109" spans="2:31" ht="18.75">
      <c r="B109" s="14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5"/>
    </row>
    <row r="110" spans="2:31" ht="18.75">
      <c r="B110" s="14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5"/>
    </row>
    <row r="111" spans="2:31" ht="18.75">
      <c r="B111" s="14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5"/>
    </row>
    <row r="112" spans="2:31" ht="18.75">
      <c r="B112" s="14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5"/>
    </row>
    <row r="113" spans="2:31" ht="18.75">
      <c r="B113" s="14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5"/>
    </row>
    <row r="114" spans="2:31" ht="18.75">
      <c r="B114" s="14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5"/>
    </row>
    <row r="115" spans="2:31" ht="18.75">
      <c r="B115" s="6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5"/>
    </row>
    <row r="116" spans="2:31" ht="18.75">
      <c r="B116" s="6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5"/>
    </row>
    <row r="117" spans="2:31" ht="18.75">
      <c r="B117" s="6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5"/>
    </row>
    <row r="118" spans="2:31" ht="18.75">
      <c r="B118" s="6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5"/>
    </row>
    <row r="119" spans="2:31" ht="18.75">
      <c r="B119" s="6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5"/>
    </row>
    <row r="120" spans="2:31" ht="18.75">
      <c r="B120" s="6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5"/>
    </row>
    <row r="121" spans="2:31" ht="18.75">
      <c r="B121" s="6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5"/>
    </row>
    <row r="122" spans="2:31" ht="18.75">
      <c r="B122" s="6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5"/>
    </row>
    <row r="123" spans="2:31" ht="18.75">
      <c r="B123" s="6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5"/>
    </row>
    <row r="124" spans="2:31" ht="18.75">
      <c r="B124" s="6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5"/>
    </row>
    <row r="125" spans="2:31" ht="18.75">
      <c r="B125" s="6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5"/>
    </row>
    <row r="126" spans="2:31" ht="18.75">
      <c r="B126" s="6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5"/>
    </row>
    <row r="127" spans="2:31" ht="18.75">
      <c r="B127" s="6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5"/>
    </row>
    <row r="128" spans="2:31" ht="18.75">
      <c r="B128" s="6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5"/>
    </row>
    <row r="129" spans="2:31" ht="18.75">
      <c r="B129" s="6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5"/>
    </row>
    <row r="130" spans="2:31" ht="18.75"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5"/>
    </row>
    <row r="131" spans="2:31" ht="18.75">
      <c r="B131" s="6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5"/>
    </row>
    <row r="132" spans="2:31" ht="18.75"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5"/>
    </row>
    <row r="133" spans="2:31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5"/>
    </row>
    <row r="134" spans="2:31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5"/>
    </row>
    <row r="135" spans="2:31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5"/>
    </row>
    <row r="136" spans="2:31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5"/>
    </row>
    <row r="137" spans="2:31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5"/>
    </row>
    <row r="138" spans="2:31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5"/>
    </row>
    <row r="139" spans="2:31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5"/>
    </row>
    <row r="140" spans="2:31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5"/>
    </row>
    <row r="141" spans="2:31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5"/>
    </row>
    <row r="142" spans="2:31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5"/>
    </row>
    <row r="143" spans="2:31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5"/>
    </row>
    <row r="144" spans="2:31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5"/>
    </row>
    <row r="145" spans="2:31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5"/>
    </row>
    <row r="146" spans="2:31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5"/>
    </row>
    <row r="147" spans="2:31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5"/>
    </row>
    <row r="148" spans="2:31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5"/>
    </row>
    <row r="149" spans="2:31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5"/>
    </row>
    <row r="150" spans="2:31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5"/>
    </row>
    <row r="151" spans="2:31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5"/>
    </row>
    <row r="152" spans="2:31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5"/>
    </row>
    <row r="153" spans="2:31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5"/>
    </row>
    <row r="154" spans="2:31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5"/>
    </row>
    <row r="155" spans="2:31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5"/>
    </row>
    <row r="156" spans="2:31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5"/>
    </row>
    <row r="157" spans="2:31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5"/>
    </row>
    <row r="158" spans="2:31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5"/>
    </row>
    <row r="159" spans="2:31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5"/>
    </row>
    <row r="160" spans="2:31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5"/>
    </row>
    <row r="161" spans="2:31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5"/>
    </row>
    <row r="162" spans="2:31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5"/>
    </row>
    <row r="163" spans="2:31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5"/>
    </row>
    <row r="164" spans="2:31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5"/>
    </row>
    <row r="165" spans="2:31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5"/>
    </row>
    <row r="166" spans="2:31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5"/>
    </row>
    <row r="167" spans="2:31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5"/>
    </row>
    <row r="168" spans="2:31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5"/>
    </row>
    <row r="169" spans="2:31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5"/>
    </row>
    <row r="170" spans="2:31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5"/>
    </row>
    <row r="171" spans="2:31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5"/>
    </row>
    <row r="172" spans="2:31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5"/>
    </row>
    <row r="173" spans="2:31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5"/>
    </row>
    <row r="174" spans="2:31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5"/>
    </row>
    <row r="175" spans="2:31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5"/>
    </row>
    <row r="176" spans="2:31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5"/>
    </row>
    <row r="177" spans="2:31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5"/>
    </row>
    <row r="178" spans="2:31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5"/>
    </row>
    <row r="179" spans="2:31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5"/>
    </row>
    <row r="180" spans="2:31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5"/>
    </row>
    <row r="181" spans="2:31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5"/>
    </row>
    <row r="182" spans="2:31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5"/>
    </row>
    <row r="183" spans="2:31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5"/>
    </row>
    <row r="184" spans="2:31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5"/>
    </row>
    <row r="185" spans="2:31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5"/>
    </row>
    <row r="186" spans="2:31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5"/>
    </row>
    <row r="187" spans="2:31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5"/>
    </row>
    <row r="188" spans="2:31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5"/>
    </row>
    <row r="189" spans="2:31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5"/>
    </row>
    <row r="190" spans="2:31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5"/>
    </row>
    <row r="191" spans="2:31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5"/>
    </row>
    <row r="192" spans="2:31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5"/>
    </row>
    <row r="193" spans="2:31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5"/>
    </row>
    <row r="194" spans="2:31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5"/>
    </row>
    <row r="195" spans="2:31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5"/>
    </row>
    <row r="196" spans="2:31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5"/>
    </row>
    <row r="197" spans="2:31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5"/>
    </row>
    <row r="198" spans="2:31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5"/>
    </row>
    <row r="199" spans="2:31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5"/>
    </row>
    <row r="200" spans="2:31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5"/>
    </row>
    <row r="201" spans="2:31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5"/>
    </row>
    <row r="202" spans="2:31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5"/>
    </row>
    <row r="203" spans="2:31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5"/>
    </row>
    <row r="204" spans="2:31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5"/>
    </row>
    <row r="205" spans="2:31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5"/>
    </row>
    <row r="206" spans="2:31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5"/>
    </row>
    <row r="207" spans="2:31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5"/>
    </row>
    <row r="208" spans="2:31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5"/>
    </row>
    <row r="209" spans="2:31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5"/>
    </row>
    <row r="210" spans="2:31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5"/>
    </row>
    <row r="211" spans="2:31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5"/>
    </row>
    <row r="212" spans="2:31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5"/>
    </row>
    <row r="213" spans="2:31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5"/>
    </row>
    <row r="214" spans="2:31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5"/>
    </row>
    <row r="215" spans="2:31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5"/>
    </row>
    <row r="216" spans="2:31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5"/>
    </row>
    <row r="217" spans="2:31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5"/>
    </row>
    <row r="218" spans="2:31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5"/>
    </row>
    <row r="219" spans="2:31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5"/>
    </row>
    <row r="220" spans="2:31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5"/>
    </row>
    <row r="221" spans="2:31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5"/>
    </row>
    <row r="222" spans="2:31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5"/>
    </row>
    <row r="223" spans="2:31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5"/>
    </row>
    <row r="224" spans="2:31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5"/>
    </row>
    <row r="225" spans="2:31" ht="18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5"/>
    </row>
    <row r="226" spans="2:31" ht="18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5"/>
    </row>
    <row r="227" spans="2:31" ht="18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5"/>
    </row>
    <row r="228" spans="2:31" ht="18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5"/>
    </row>
    <row r="229" spans="2:31" ht="18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5"/>
    </row>
    <row r="230" spans="2:31" ht="18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5"/>
    </row>
    <row r="231" spans="2:31" ht="18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5"/>
    </row>
    <row r="232" spans="2:31" ht="18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5"/>
    </row>
    <row r="233" spans="2:31" ht="18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5"/>
    </row>
    <row r="234" spans="2:31" ht="18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5"/>
    </row>
    <row r="235" spans="2:31" ht="18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5"/>
    </row>
    <row r="236" spans="2:31" ht="18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5"/>
    </row>
    <row r="237" spans="2:31" ht="18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5"/>
    </row>
    <row r="238" spans="2:31" ht="18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5"/>
    </row>
    <row r="239" spans="2:24" ht="12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2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2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2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2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2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2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2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2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2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2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2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2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2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2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2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6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6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6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6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6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6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6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6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6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6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6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6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6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6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</sheetData>
  <sheetProtection/>
  <mergeCells count="43">
    <mergeCell ref="I7:I9"/>
    <mergeCell ref="K7:K9"/>
    <mergeCell ref="J7:J9"/>
    <mergeCell ref="P7:P9"/>
    <mergeCell ref="O7:O9"/>
    <mergeCell ref="N7:N9"/>
    <mergeCell ref="O6:S6"/>
    <mergeCell ref="S7:S9"/>
    <mergeCell ref="Q8:Q9"/>
    <mergeCell ref="J6:N6"/>
    <mergeCell ref="L7:M7"/>
    <mergeCell ref="M8:M9"/>
    <mergeCell ref="L8:L9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B6:B9"/>
    <mergeCell ref="D6:D9"/>
    <mergeCell ref="AC34:AD34"/>
    <mergeCell ref="B4:AE4"/>
    <mergeCell ref="Y7:Y9"/>
    <mergeCell ref="Z7:Z9"/>
    <mergeCell ref="AA7:AB7"/>
    <mergeCell ref="AC7:AC9"/>
    <mergeCell ref="E6:I6"/>
    <mergeCell ref="W8:W9"/>
  </mergeCells>
  <conditionalFormatting sqref="AE76:AE144 AE53:AE55 AE58 AE74 AE61:AE62 AE64 AF32 T11:AD32 AE11:AE35">
    <cfRule type="cellIs" priority="7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2016-01-25T10:51:46Z</cp:lastPrinted>
  <dcterms:created xsi:type="dcterms:W3CDTF">2002-12-20T15:22:07Z</dcterms:created>
  <dcterms:modified xsi:type="dcterms:W3CDTF">2016-01-25T10:53:22Z</dcterms:modified>
  <cp:category/>
  <cp:version/>
  <cp:contentType/>
  <cp:contentStatus/>
</cp:coreProperties>
</file>