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<sst xmlns="http://schemas.openxmlformats.org/spreadsheetml/2006/main" count="129" uniqueCount="108">
  <si>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</si>
  <si>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</si>
  <si>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</si>
  <si>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</si>
  <si>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</si>
  <si>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</si>
  <si>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</si>
  <si>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</si>
  <si>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</si>
  <si>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</si>
  <si>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</si>
  <si>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</si>
  <si>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</si>
  <si>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</si>
  <si>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</si>
  <si>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</si>
  <si>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</si>
  <si>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>130204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</si>
  <si>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</si>
  <si>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</si>
  <si>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</si>
  <si>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</si>
  <si>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</si>
  <si>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</si>
  <si>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</si>
  <si>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</si>
  <si>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</si>
  <si>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</si>
  <si>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</si>
  <si>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</si>
  <si>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</si>
  <si>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</si>
  <si>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</si>
  <si>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</si>
  <si>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</si>
  <si>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</si>
  <si>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</si>
  <si>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</si>
  <si>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</si>
  <si>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</si>
  <si>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</si>
  <si>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</si>
  <si>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</si>
  <si>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</si>
  <si>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</si>
  <si>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</si>
  <si>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</si>
  <si>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</si>
  <si>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</si>
  <si>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</si>
  <si>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</si>
  <si>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</si>
  <si>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</si>
  <si>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</si>
  <si>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</si>
  <si>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</si>
  <si>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</si>
  <si>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</si>
  <si>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</si>
  <si>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Начальник фінансового управління райдержадміністрації</t>
  </si>
  <si>
    <t>С.В.Євдощенко</t>
  </si>
  <si>
    <t>Разом:</t>
  </si>
  <si>
    <t xml:space="preserve">Утримання апарату управління громадських фізкультурно - спортивних організацій </t>
  </si>
  <si>
    <t>Перелік місцевих (регіональних) програм, які фінансуватимуться за рахунок коштів  районного бюджету Баштанського району у 2016 році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</si>
  <si>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</si>
  <si>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</si>
  <si>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</si>
  <si>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090214</t>
  </si>
  <si>
    <t>Пільги окремим категоріям громадян з послуг зв"язку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</si>
  <si>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</si>
  <si>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</si>
  <si>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</si>
  <si>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</si>
  <si>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090802</t>
  </si>
  <si>
    <t>1040</t>
  </si>
  <si>
    <t>Інші програми соціального захисту дітей</t>
  </si>
  <si>
    <t>Районна цільова соціальна програма розвитку цивільного захисту Баштанського району: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</si>
  <si>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</si>
  <si>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</si>
  <si>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</si>
  <si>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заходи направлені на захист прав дітей Баштанського району (на проведення благодійних акцій для дітей, проведення заходів "Діти вулиці", "Урок", "Сезонник", ін.,відповідно до програми )</t>
  </si>
  <si>
    <t xml:space="preserve">Районна рада </t>
  </si>
  <si>
    <t>120201</t>
  </si>
  <si>
    <t>0830</t>
  </si>
  <si>
    <t>Періодичні видання (газети та журнали)</t>
  </si>
  <si>
    <t xml:space="preserve">на фінансування експлуатаційно  технічного обслуговування апаратури системи централізованого оповіщення - 32,0 тис.грн., створення матіального резерву -100,0 тис.грн.  </t>
  </si>
  <si>
    <t>180109</t>
  </si>
  <si>
    <t>0490</t>
  </si>
  <si>
    <t>Програма стабілізації та соціально-економічного розвитку територій</t>
  </si>
  <si>
    <t>Програма соціально-економічного розвитку Баштанського району на 2015-2017 роки</t>
  </si>
  <si>
    <t>091103</t>
  </si>
  <si>
    <t>Соціальні програми і заходи державних органів у справах молоді</t>
  </si>
  <si>
    <t xml:space="preserve">Програма «Молодь Баштанщина» </t>
  </si>
  <si>
    <t>фінансова підтримка та компенсація збитків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</si>
  <si>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з продовження строком діії протягом 2016 року</t>
  </si>
  <si>
    <t>Додаток 5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</si>
  <si>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</si>
  <si>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</si>
  <si>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</si>
  <si>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 xml:space="preserve">організація забезпечення харчуванням учнів загальноосвітніх навчальних закладів </t>
  </si>
  <si>
    <t xml:space="preserve">відзначення районною премією ім.Хамчича В.М. кращого керівника сільського господарства  за результатами 2015 року </t>
  </si>
  <si>
    <t>Сектор культури райдержадміністрації</t>
  </si>
  <si>
    <t>120300</t>
  </si>
  <si>
    <t>Книговидання</t>
  </si>
  <si>
    <t>Програма підтримки вітчизняного книговидання, книгорозповсюдження та популяризації української книги у баштанському районі на 2011-2015 роки з продовженням терміну дії протягом 2016 року</t>
  </si>
  <si>
    <t xml:space="preserve">фінансова підтримка місцевим авторам у виданні їх книг </t>
  </si>
  <si>
    <t xml:space="preserve"> перевезення призовників до обласного збірного пункту</t>
  </si>
  <si>
    <t xml:space="preserve">22.02.2016 № 14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</si>
</sst>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justify"/>
    </xf>
    <xf numFmtId="49" fontId="23" fillId="0" borderId="0" xfId="0" applyNumberFormat="1" applyFont="1" applyFill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76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6" fontId="9" fillId="0" borderId="0" xfId="0" applyNumberFormat="1" applyFont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176" fontId="9" fillId="0" borderId="12" xfId="0" applyNumberFormat="1" applyFont="1" applyBorder="1" applyAlignment="1">
      <alignment horizontal="center" vertical="justify"/>
    </xf>
    <xf numFmtId="176" fontId="8" fillId="0" borderId="12" xfId="0" applyNumberFormat="1" applyFont="1" applyBorder="1" applyAlignment="1">
      <alignment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176" fontId="10" fillId="0" borderId="15" xfId="0" applyNumberFormat="1" applyFont="1" applyBorder="1" applyAlignment="1">
      <alignment/>
    </xf>
    <xf numFmtId="176" fontId="9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/>
    </xf>
    <xf numFmtId="176" fontId="7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0" xfId="0" applyNumberFormat="1" applyFont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tabSelected="1" view="pageBreakPreview" zoomScaleNormal="50" zoomScaleSheetLayoutView="100" zoomScalePageLayoutView="25" workbookViewId="0" topLeftCell="B50">
      <selection activeCell="F5" sqref="F5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0" t="s">
        <v>95</v>
      </c>
      <c r="I1" s="43"/>
    </row>
    <row r="2" spans="8:9" ht="18.75">
      <c r="H2" s="50" t="s">
        <v>14</v>
      </c>
      <c r="I2" s="43"/>
    </row>
    <row r="3" spans="8:9" ht="18.75">
      <c r="H3" s="50" t="s">
        <v>107</v>
      </c>
      <c r="I3" s="43"/>
    </row>
    <row r="4" spans="5:9" ht="58.5" customHeight="1">
      <c r="E4" s="100" t="s">
        <v>63</v>
      </c>
      <c r="F4" s="100"/>
      <c r="G4" s="100"/>
      <c r="H4" s="100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96" t="s">
        <v>41</v>
      </c>
      <c r="C6" s="101" t="s">
        <v>15</v>
      </c>
      <c r="D6" s="96" t="s">
        <v>42</v>
      </c>
      <c r="E6" s="98" t="s">
        <v>43</v>
      </c>
      <c r="F6" s="98" t="s">
        <v>44</v>
      </c>
      <c r="G6" s="98" t="s">
        <v>0</v>
      </c>
      <c r="H6" s="98" t="s">
        <v>1</v>
      </c>
      <c r="I6" s="98" t="s">
        <v>45</v>
      </c>
      <c r="K6" s="104"/>
    </row>
    <row r="7" spans="2:11" ht="133.5" customHeight="1" thickBot="1">
      <c r="B7" s="97"/>
      <c r="C7" s="102"/>
      <c r="D7" s="105"/>
      <c r="E7" s="99"/>
      <c r="F7" s="99"/>
      <c r="G7" s="99"/>
      <c r="H7" s="99"/>
      <c r="I7" s="99"/>
      <c r="K7" s="104"/>
    </row>
    <row r="8" spans="2:9" ht="29.25" customHeight="1">
      <c r="B8" s="53"/>
      <c r="C8" s="46"/>
      <c r="D8" s="52"/>
      <c r="E8" s="6" t="s">
        <v>48</v>
      </c>
      <c r="F8" s="7"/>
      <c r="G8" s="8"/>
      <c r="H8" s="7"/>
      <c r="I8" s="8"/>
    </row>
    <row r="9" spans="2:9" ht="50.25" customHeight="1">
      <c r="B9" s="55"/>
      <c r="D9" s="55"/>
      <c r="F9" s="10" t="s">
        <v>29</v>
      </c>
      <c r="G9" s="11">
        <f>G10</f>
        <v>234</v>
      </c>
      <c r="H9" s="12"/>
      <c r="I9" s="8">
        <f aca="true" t="shared" si="0" ref="I9:I19">G9+H9</f>
        <v>234</v>
      </c>
    </row>
    <row r="10" spans="2:9" ht="54.75" customHeight="1">
      <c r="B10" s="54"/>
      <c r="C10" s="47" t="s">
        <v>5</v>
      </c>
      <c r="D10" s="47" t="s">
        <v>49</v>
      </c>
      <c r="E10" s="18" t="s">
        <v>6</v>
      </c>
      <c r="F10" s="19" t="s">
        <v>30</v>
      </c>
      <c r="G10" s="15">
        <v>234</v>
      </c>
      <c r="H10" s="12"/>
      <c r="I10" s="16">
        <f t="shared" si="0"/>
        <v>234</v>
      </c>
    </row>
    <row r="11" spans="2:9" ht="71.25" customHeight="1">
      <c r="B11" s="55"/>
      <c r="D11" s="55"/>
      <c r="F11" s="22" t="s">
        <v>46</v>
      </c>
      <c r="G11" s="17">
        <f>G12</f>
        <v>53.2</v>
      </c>
      <c r="H11" s="12"/>
      <c r="I11" s="8">
        <f t="shared" si="0"/>
        <v>53.2</v>
      </c>
    </row>
    <row r="12" spans="2:9" ht="53.25" customHeight="1">
      <c r="B12" s="55"/>
      <c r="C12" s="47" t="s">
        <v>7</v>
      </c>
      <c r="D12" s="47" t="s">
        <v>50</v>
      </c>
      <c r="E12" s="23" t="s">
        <v>8</v>
      </c>
      <c r="F12" s="14" t="s">
        <v>47</v>
      </c>
      <c r="G12" s="15">
        <v>53.2</v>
      </c>
      <c r="H12" s="12"/>
      <c r="I12" s="16">
        <f t="shared" si="0"/>
        <v>53.2</v>
      </c>
    </row>
    <row r="13" spans="2:9" ht="53.25" customHeight="1">
      <c r="B13" s="55"/>
      <c r="C13" s="47"/>
      <c r="D13" s="47"/>
      <c r="E13" s="23"/>
      <c r="F13" s="22" t="s">
        <v>72</v>
      </c>
      <c r="G13" s="17">
        <f>G14</f>
        <v>10</v>
      </c>
      <c r="H13" s="12"/>
      <c r="I13" s="8">
        <f t="shared" si="0"/>
        <v>10</v>
      </c>
    </row>
    <row r="14" spans="2:9" ht="110.25" customHeight="1">
      <c r="B14" s="55"/>
      <c r="C14" s="47" t="s">
        <v>73</v>
      </c>
      <c r="D14" s="47" t="s">
        <v>74</v>
      </c>
      <c r="E14" s="56" t="s">
        <v>75</v>
      </c>
      <c r="F14" s="75" t="s">
        <v>80</v>
      </c>
      <c r="G14" s="76">
        <v>10</v>
      </c>
      <c r="H14" s="77"/>
      <c r="I14" s="16">
        <f t="shared" si="0"/>
        <v>10</v>
      </c>
    </row>
    <row r="15" spans="2:9" ht="57.75" customHeight="1">
      <c r="B15" s="55"/>
      <c r="C15" s="47"/>
      <c r="D15" s="47"/>
      <c r="E15" s="79"/>
      <c r="F15" s="22" t="s">
        <v>89</v>
      </c>
      <c r="G15" s="17">
        <v>1.378</v>
      </c>
      <c r="H15" s="80"/>
      <c r="I15" s="8">
        <f t="shared" si="0"/>
        <v>1.378</v>
      </c>
    </row>
    <row r="16" spans="2:21" ht="89.25" customHeight="1">
      <c r="B16" s="55"/>
      <c r="C16" s="47" t="s">
        <v>86</v>
      </c>
      <c r="D16" s="47" t="s">
        <v>87</v>
      </c>
      <c r="E16" s="78" t="s">
        <v>88</v>
      </c>
      <c r="F16" s="81" t="s">
        <v>100</v>
      </c>
      <c r="G16" s="88">
        <v>1.378</v>
      </c>
      <c r="H16" s="89"/>
      <c r="I16" s="90">
        <f t="shared" si="0"/>
        <v>1.378</v>
      </c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>
        <f>V16+Y16</f>
        <v>0</v>
      </c>
    </row>
    <row r="17" spans="2:9" ht="53.25" customHeight="1">
      <c r="B17" s="55"/>
      <c r="C17" s="47"/>
      <c r="D17" s="47"/>
      <c r="E17" s="23"/>
      <c r="F17" s="22" t="s">
        <v>76</v>
      </c>
      <c r="G17" s="17">
        <f>G18</f>
        <v>132</v>
      </c>
      <c r="H17" s="12"/>
      <c r="I17" s="8">
        <f t="shared" si="0"/>
        <v>132</v>
      </c>
    </row>
    <row r="18" spans="2:9" ht="77.25" customHeight="1">
      <c r="B18" s="55"/>
      <c r="C18" s="47" t="s">
        <v>77</v>
      </c>
      <c r="D18" s="47" t="s">
        <v>78</v>
      </c>
      <c r="E18" s="20" t="s">
        <v>79</v>
      </c>
      <c r="F18" s="70" t="s">
        <v>85</v>
      </c>
      <c r="G18" s="15">
        <f>32+100</f>
        <v>132</v>
      </c>
      <c r="H18" s="12"/>
      <c r="I18" s="16">
        <f t="shared" si="0"/>
        <v>132</v>
      </c>
    </row>
    <row r="19" spans="2:9" ht="23.25">
      <c r="B19" s="55"/>
      <c r="C19" s="47"/>
      <c r="D19" s="47"/>
      <c r="E19" s="26" t="s">
        <v>61</v>
      </c>
      <c r="F19" s="27"/>
      <c r="G19" s="8">
        <f>G9+G11+G13+G17+G15</f>
        <v>430.578</v>
      </c>
      <c r="H19" s="8"/>
      <c r="I19" s="8">
        <f t="shared" si="0"/>
        <v>430.578</v>
      </c>
    </row>
    <row r="20" spans="2:9" ht="48.75" customHeight="1">
      <c r="B20" s="55"/>
      <c r="C20" s="48"/>
      <c r="D20" s="48"/>
      <c r="E20" s="28" t="s">
        <v>34</v>
      </c>
      <c r="F20" s="7"/>
      <c r="G20" s="8"/>
      <c r="H20" s="12"/>
      <c r="I20" s="8"/>
    </row>
    <row r="21" spans="2:9" ht="50.25" customHeight="1">
      <c r="B21" s="55"/>
      <c r="C21" s="47"/>
      <c r="D21" s="47"/>
      <c r="E21" s="29"/>
      <c r="F21" s="10" t="s">
        <v>71</v>
      </c>
      <c r="G21" s="11">
        <f>G22+G23</f>
        <v>1941.4499999999998</v>
      </c>
      <c r="H21" s="25"/>
      <c r="I21" s="8">
        <f aca="true" t="shared" si="1" ref="I21:I29">G21+H21</f>
        <v>1941.4499999999998</v>
      </c>
    </row>
    <row r="22" spans="2:9" ht="57.75" customHeight="1">
      <c r="B22" s="55"/>
      <c r="C22" s="47" t="s">
        <v>7</v>
      </c>
      <c r="D22" s="47" t="s">
        <v>50</v>
      </c>
      <c r="E22" s="29" t="s">
        <v>8</v>
      </c>
      <c r="F22" s="19" t="s">
        <v>55</v>
      </c>
      <c r="G22" s="15">
        <f>1025.1-25-166.75+115</f>
        <v>948.3499999999999</v>
      </c>
      <c r="H22" s="30"/>
      <c r="I22" s="16">
        <f t="shared" si="1"/>
        <v>948.3499999999999</v>
      </c>
    </row>
    <row r="23" spans="2:9" ht="104.25" customHeight="1">
      <c r="B23" s="54"/>
      <c r="C23" s="47" t="s">
        <v>96</v>
      </c>
      <c r="D23" s="47" t="s">
        <v>97</v>
      </c>
      <c r="E23" s="56" t="s">
        <v>98</v>
      </c>
      <c r="F23" s="14" t="s">
        <v>99</v>
      </c>
      <c r="G23" s="15">
        <v>993.1</v>
      </c>
      <c r="H23" s="30"/>
      <c r="I23" s="16">
        <f t="shared" si="1"/>
        <v>993.1</v>
      </c>
    </row>
    <row r="24" spans="2:9" ht="51.75" customHeight="1">
      <c r="B24" s="54"/>
      <c r="C24" s="47"/>
      <c r="D24" s="47"/>
      <c r="E24" s="9"/>
      <c r="F24" s="10" t="s">
        <v>38</v>
      </c>
      <c r="G24" s="11">
        <f>G25+G26+G27</f>
        <v>159.98</v>
      </c>
      <c r="H24" s="12"/>
      <c r="I24" s="8">
        <f t="shared" si="1"/>
        <v>159.98</v>
      </c>
    </row>
    <row r="25" spans="2:9" ht="53.25" customHeight="1">
      <c r="B25" s="55"/>
      <c r="C25" s="47" t="s">
        <v>18</v>
      </c>
      <c r="D25" s="47" t="s">
        <v>51</v>
      </c>
      <c r="E25" s="13" t="s">
        <v>19</v>
      </c>
      <c r="F25" s="14" t="s">
        <v>37</v>
      </c>
      <c r="G25" s="15">
        <f>20+12.46</f>
        <v>32.46</v>
      </c>
      <c r="H25" s="12"/>
      <c r="I25" s="16">
        <f t="shared" si="1"/>
        <v>32.46</v>
      </c>
    </row>
    <row r="26" spans="2:9" ht="120.75" customHeight="1">
      <c r="B26" s="54"/>
      <c r="C26" s="47" t="s">
        <v>27</v>
      </c>
      <c r="D26" s="47" t="s">
        <v>51</v>
      </c>
      <c r="E26" s="13" t="s">
        <v>28</v>
      </c>
      <c r="F26" s="14" t="s">
        <v>31</v>
      </c>
      <c r="G26" s="15">
        <v>20</v>
      </c>
      <c r="H26" s="12"/>
      <c r="I26" s="16">
        <f t="shared" si="1"/>
        <v>20</v>
      </c>
    </row>
    <row r="27" spans="2:9" ht="68.25" customHeight="1">
      <c r="B27" s="55"/>
      <c r="C27" s="47" t="s">
        <v>17</v>
      </c>
      <c r="D27" s="47" t="s">
        <v>51</v>
      </c>
      <c r="E27" s="56" t="s">
        <v>62</v>
      </c>
      <c r="F27" s="14" t="s">
        <v>32</v>
      </c>
      <c r="G27" s="15">
        <f>105.72+1.8</f>
        <v>107.52</v>
      </c>
      <c r="H27" s="12"/>
      <c r="I27" s="16">
        <f t="shared" si="1"/>
        <v>107.52</v>
      </c>
    </row>
    <row r="28" spans="2:9" ht="69.75" customHeight="1" hidden="1">
      <c r="B28" s="54"/>
      <c r="C28" s="47"/>
      <c r="D28" s="47"/>
      <c r="E28" s="21"/>
      <c r="F28" s="51"/>
      <c r="G28" s="24"/>
      <c r="H28" s="25"/>
      <c r="I28" s="16">
        <f t="shared" si="1"/>
        <v>0</v>
      </c>
    </row>
    <row r="29" spans="2:9" ht="42.75" customHeight="1">
      <c r="B29" s="55"/>
      <c r="C29" s="47"/>
      <c r="D29" s="47"/>
      <c r="E29" s="21"/>
      <c r="F29" s="51" t="s">
        <v>92</v>
      </c>
      <c r="G29" s="85">
        <f>G30</f>
        <v>15</v>
      </c>
      <c r="H29" s="25"/>
      <c r="I29" s="8">
        <f t="shared" si="1"/>
        <v>15</v>
      </c>
    </row>
    <row r="30" spans="2:9" ht="59.25" customHeight="1">
      <c r="B30" s="55"/>
      <c r="C30" s="47" t="s">
        <v>90</v>
      </c>
      <c r="D30" s="47" t="s">
        <v>74</v>
      </c>
      <c r="E30" s="82" t="s">
        <v>91</v>
      </c>
      <c r="F30" s="39" t="s">
        <v>106</v>
      </c>
      <c r="G30" s="24">
        <v>15</v>
      </c>
      <c r="H30" s="25"/>
      <c r="I30" s="16">
        <f>G30+H30</f>
        <v>15</v>
      </c>
    </row>
    <row r="31" spans="2:9" ht="28.5" customHeight="1">
      <c r="B31" s="54"/>
      <c r="C31" s="47"/>
      <c r="D31" s="47"/>
      <c r="E31" s="31" t="s">
        <v>2</v>
      </c>
      <c r="F31" s="7"/>
      <c r="G31" s="8">
        <f>G24+G21+G30</f>
        <v>2116.43</v>
      </c>
      <c r="H31" s="8">
        <f>H24+H21+H30</f>
        <v>0</v>
      </c>
      <c r="I31" s="8">
        <f>I24+I21+I30</f>
        <v>2116.43</v>
      </c>
    </row>
    <row r="32" spans="2:9" ht="54.75" customHeight="1">
      <c r="B32" s="55"/>
      <c r="C32" s="48"/>
      <c r="D32" s="48"/>
      <c r="E32" s="32" t="s">
        <v>33</v>
      </c>
      <c r="F32" s="7"/>
      <c r="G32" s="8"/>
      <c r="H32" s="33"/>
      <c r="I32" s="16"/>
    </row>
    <row r="33" spans="2:9" ht="60" customHeight="1">
      <c r="B33" s="55"/>
      <c r="C33" s="47"/>
      <c r="D33" s="47"/>
      <c r="E33" s="6"/>
      <c r="F33" s="10" t="s">
        <v>58</v>
      </c>
      <c r="G33" s="11">
        <f>G34+G35+G36+G37+G38+G39+G40+G42+G43</f>
        <v>216.57</v>
      </c>
      <c r="H33" s="12"/>
      <c r="I33" s="8">
        <f aca="true" t="shared" si="2" ref="I33:I44">G33+H33</f>
        <v>216.57</v>
      </c>
    </row>
    <row r="34" spans="2:9" ht="50.25" customHeight="1">
      <c r="B34" s="55"/>
      <c r="C34" s="47" t="s">
        <v>10</v>
      </c>
      <c r="D34" s="47" t="s">
        <v>52</v>
      </c>
      <c r="E34" s="14" t="s">
        <v>9</v>
      </c>
      <c r="F34" s="37" t="s">
        <v>22</v>
      </c>
      <c r="G34" s="16">
        <v>10</v>
      </c>
      <c r="H34" s="12"/>
      <c r="I34" s="16">
        <f t="shared" si="2"/>
        <v>10</v>
      </c>
    </row>
    <row r="35" spans="2:9" ht="52.5" customHeight="1">
      <c r="B35" s="55"/>
      <c r="C35" s="47" t="s">
        <v>4</v>
      </c>
      <c r="D35" s="47"/>
      <c r="E35" s="14" t="s">
        <v>4</v>
      </c>
      <c r="F35" s="35" t="s">
        <v>23</v>
      </c>
      <c r="G35" s="16">
        <v>1.8</v>
      </c>
      <c r="H35" s="12"/>
      <c r="I35" s="16">
        <f t="shared" si="2"/>
        <v>1.8</v>
      </c>
    </row>
    <row r="36" spans="2:9" ht="129" customHeight="1">
      <c r="B36" s="55"/>
      <c r="C36" s="47"/>
      <c r="D36" s="47"/>
      <c r="E36" s="14"/>
      <c r="F36" s="35" t="s">
        <v>36</v>
      </c>
      <c r="G36" s="16">
        <v>9.646</v>
      </c>
      <c r="H36" s="12"/>
      <c r="I36" s="16">
        <f t="shared" si="2"/>
        <v>9.646</v>
      </c>
    </row>
    <row r="37" spans="2:9" ht="142.5" customHeight="1">
      <c r="B37" s="55"/>
      <c r="C37" s="47"/>
      <c r="D37" s="47"/>
      <c r="F37" s="35" t="s">
        <v>40</v>
      </c>
      <c r="G37" s="16">
        <v>5</v>
      </c>
      <c r="H37" s="12"/>
      <c r="I37" s="16">
        <f t="shared" si="2"/>
        <v>5</v>
      </c>
    </row>
    <row r="38" spans="2:9" ht="57.75" customHeight="1">
      <c r="B38" s="55"/>
      <c r="C38" s="47" t="s">
        <v>13</v>
      </c>
      <c r="D38" s="47" t="s">
        <v>53</v>
      </c>
      <c r="E38" s="38" t="s">
        <v>20</v>
      </c>
      <c r="F38" s="38" t="s">
        <v>24</v>
      </c>
      <c r="G38" s="15">
        <f>41.32+0.73</f>
        <v>42.05</v>
      </c>
      <c r="H38" s="12"/>
      <c r="I38" s="16">
        <f t="shared" si="2"/>
        <v>42.05</v>
      </c>
    </row>
    <row r="39" spans="2:9" ht="123" customHeight="1">
      <c r="B39" s="55"/>
      <c r="C39" s="47" t="s">
        <v>11</v>
      </c>
      <c r="D39" s="47" t="s">
        <v>53</v>
      </c>
      <c r="E39" s="38" t="s">
        <v>12</v>
      </c>
      <c r="F39" s="38" t="s">
        <v>25</v>
      </c>
      <c r="G39" s="16">
        <v>19.8</v>
      </c>
      <c r="H39" s="12"/>
      <c r="I39" s="16">
        <f t="shared" si="2"/>
        <v>19.8</v>
      </c>
    </row>
    <row r="40" spans="2:9" ht="77.25" customHeight="1">
      <c r="B40" s="54"/>
      <c r="C40" s="47"/>
      <c r="D40" s="47"/>
      <c r="E40" s="6"/>
      <c r="F40" s="39" t="s">
        <v>26</v>
      </c>
      <c r="G40" s="16">
        <v>4</v>
      </c>
      <c r="H40" s="12"/>
      <c r="I40" s="16">
        <f t="shared" si="2"/>
        <v>4</v>
      </c>
    </row>
    <row r="41" spans="2:9" ht="1.5" customHeight="1" hidden="1">
      <c r="B41" s="54"/>
      <c r="C41" s="47"/>
      <c r="D41" s="47"/>
      <c r="E41" s="34"/>
      <c r="F41" s="40"/>
      <c r="G41" s="8"/>
      <c r="H41" s="12"/>
      <c r="I41" s="16">
        <f t="shared" si="2"/>
        <v>0</v>
      </c>
    </row>
    <row r="42" spans="2:9" ht="52.5" customHeight="1">
      <c r="B42" s="55"/>
      <c r="C42" s="67" t="s">
        <v>67</v>
      </c>
      <c r="D42" s="67" t="s">
        <v>65</v>
      </c>
      <c r="E42" s="68" t="s">
        <v>68</v>
      </c>
      <c r="F42" s="69" t="s">
        <v>69</v>
      </c>
      <c r="G42" s="16">
        <f>18+6.43</f>
        <v>24.43</v>
      </c>
      <c r="H42" s="12"/>
      <c r="I42" s="16">
        <f t="shared" si="2"/>
        <v>24.43</v>
      </c>
    </row>
    <row r="43" spans="2:9" ht="78" customHeight="1">
      <c r="B43" s="54"/>
      <c r="C43" s="65" t="s">
        <v>64</v>
      </c>
      <c r="D43" s="67" t="s">
        <v>65</v>
      </c>
      <c r="E43" s="66" t="s">
        <v>66</v>
      </c>
      <c r="F43" s="68" t="s">
        <v>70</v>
      </c>
      <c r="G43" s="16">
        <f>44+55.844</f>
        <v>99.844</v>
      </c>
      <c r="H43" s="12"/>
      <c r="I43" s="16">
        <f t="shared" si="2"/>
        <v>99.844</v>
      </c>
    </row>
    <row r="44" spans="2:9" ht="41.25" customHeight="1">
      <c r="B44" s="55"/>
      <c r="C44" s="49"/>
      <c r="D44" s="49"/>
      <c r="E44" s="41"/>
      <c r="F44" s="10" t="s">
        <v>57</v>
      </c>
      <c r="G44" s="11">
        <f>G46+G47+G45</f>
        <v>95.694</v>
      </c>
      <c r="H44" s="12"/>
      <c r="I44" s="8">
        <f t="shared" si="2"/>
        <v>95.694</v>
      </c>
    </row>
    <row r="45" spans="2:9" ht="79.5" customHeight="1">
      <c r="B45" s="55"/>
      <c r="C45" s="47" t="s">
        <v>16</v>
      </c>
      <c r="D45" s="47" t="s">
        <v>54</v>
      </c>
      <c r="E45" s="34" t="s">
        <v>21</v>
      </c>
      <c r="F45" s="36" t="s">
        <v>35</v>
      </c>
      <c r="G45" s="16">
        <v>67</v>
      </c>
      <c r="H45" s="12"/>
      <c r="I45" s="16">
        <f>G45</f>
        <v>67</v>
      </c>
    </row>
    <row r="46" spans="2:9" ht="61.5" customHeight="1">
      <c r="B46" s="54"/>
      <c r="C46" s="47" t="s">
        <v>10</v>
      </c>
      <c r="D46" s="47" t="s">
        <v>52</v>
      </c>
      <c r="E46" s="14" t="s">
        <v>9</v>
      </c>
      <c r="F46" s="37" t="s">
        <v>22</v>
      </c>
      <c r="G46" s="16">
        <v>9.994</v>
      </c>
      <c r="H46" s="12"/>
      <c r="I46" s="16">
        <f>G46+H46</f>
        <v>9.994</v>
      </c>
    </row>
    <row r="47" spans="2:9" ht="51" customHeight="1">
      <c r="B47" s="55"/>
      <c r="C47" s="47" t="s">
        <v>13</v>
      </c>
      <c r="D47" s="47" t="s">
        <v>53</v>
      </c>
      <c r="E47" s="38" t="s">
        <v>20</v>
      </c>
      <c r="F47" s="38" t="s">
        <v>39</v>
      </c>
      <c r="G47" s="16">
        <f>18.68+0.02</f>
        <v>18.7</v>
      </c>
      <c r="H47" s="12"/>
      <c r="I47" s="16">
        <f>G47+H47</f>
        <v>18.7</v>
      </c>
    </row>
    <row r="48" spans="2:9" ht="23.25" hidden="1">
      <c r="B48" s="54"/>
      <c r="C48" s="47"/>
      <c r="D48" s="47"/>
      <c r="E48" s="26"/>
      <c r="F48" s="10"/>
      <c r="G48" s="8"/>
      <c r="H48" s="12"/>
      <c r="I48" s="8"/>
    </row>
    <row r="49" spans="2:9" ht="197.25" customHeight="1" hidden="1">
      <c r="B49" s="54"/>
      <c r="C49" s="47"/>
      <c r="D49" s="47"/>
      <c r="E49" s="20"/>
      <c r="F49" s="19"/>
      <c r="G49" s="15"/>
      <c r="H49" s="12"/>
      <c r="I49" s="16"/>
    </row>
    <row r="50" spans="2:9" ht="41.25" customHeight="1">
      <c r="B50" s="54"/>
      <c r="C50" s="83"/>
      <c r="D50" s="83"/>
      <c r="E50" s="84" t="s">
        <v>2</v>
      </c>
      <c r="F50" s="22"/>
      <c r="G50" s="85">
        <f>G44+G33</f>
        <v>312.264</v>
      </c>
      <c r="H50" s="85">
        <f>H44+H33</f>
        <v>0</v>
      </c>
      <c r="I50" s="85">
        <f>I44+I33</f>
        <v>312.264</v>
      </c>
    </row>
    <row r="51" spans="2:9" ht="36.75" customHeight="1">
      <c r="B51" s="55"/>
      <c r="C51" s="47"/>
      <c r="D51" s="47"/>
      <c r="E51" s="71" t="s">
        <v>81</v>
      </c>
      <c r="F51" s="86"/>
      <c r="G51" s="15"/>
      <c r="H51" s="12"/>
      <c r="I51" s="16"/>
    </row>
    <row r="52" spans="2:9" ht="95.25" customHeight="1">
      <c r="B52" s="55"/>
      <c r="C52" s="47"/>
      <c r="D52" s="47"/>
      <c r="E52" s="71"/>
      <c r="F52" s="87" t="s">
        <v>94</v>
      </c>
      <c r="G52" s="17">
        <f>G53</f>
        <v>15</v>
      </c>
      <c r="H52" s="12"/>
      <c r="I52" s="8">
        <f>I53</f>
        <v>15</v>
      </c>
    </row>
    <row r="53" spans="2:9" ht="60.75" customHeight="1">
      <c r="B53" s="55"/>
      <c r="C53" s="47" t="s">
        <v>82</v>
      </c>
      <c r="D53" s="47" t="s">
        <v>83</v>
      </c>
      <c r="E53" s="20" t="s">
        <v>84</v>
      </c>
      <c r="F53" s="86" t="s">
        <v>93</v>
      </c>
      <c r="G53" s="15">
        <v>15</v>
      </c>
      <c r="H53" s="12"/>
      <c r="I53" s="16">
        <v>15</v>
      </c>
    </row>
    <row r="54" spans="2:9" ht="23.25">
      <c r="B54" s="55"/>
      <c r="C54" s="47"/>
      <c r="D54" s="47"/>
      <c r="E54" s="26" t="s">
        <v>2</v>
      </c>
      <c r="F54" s="7"/>
      <c r="G54" s="8">
        <f>G53</f>
        <v>15</v>
      </c>
      <c r="H54" s="12"/>
      <c r="I54" s="8">
        <f>G54+H54</f>
        <v>15</v>
      </c>
    </row>
    <row r="55" spans="2:9" ht="45">
      <c r="B55" s="55"/>
      <c r="C55" s="47"/>
      <c r="D55" s="47"/>
      <c r="E55" s="91" t="s">
        <v>101</v>
      </c>
      <c r="F55" s="7"/>
      <c r="G55" s="8"/>
      <c r="H55" s="12"/>
      <c r="I55" s="8"/>
    </row>
    <row r="56" spans="2:9" ht="99" customHeight="1">
      <c r="B56" s="54"/>
      <c r="C56" s="47"/>
      <c r="D56" s="47"/>
      <c r="E56" s="94"/>
      <c r="F56" s="22" t="s">
        <v>104</v>
      </c>
      <c r="G56" s="8">
        <f>G57</f>
        <v>30.988</v>
      </c>
      <c r="H56" s="12"/>
      <c r="I56" s="8">
        <f>G56+H56</f>
        <v>30.988</v>
      </c>
    </row>
    <row r="57" spans="2:9" ht="23.25">
      <c r="B57" s="55"/>
      <c r="C57" s="92" t="s">
        <v>102</v>
      </c>
      <c r="D57" s="95" t="s">
        <v>83</v>
      </c>
      <c r="E57" s="93" t="s">
        <v>103</v>
      </c>
      <c r="F57" s="14" t="s">
        <v>105</v>
      </c>
      <c r="G57" s="16">
        <v>30.988</v>
      </c>
      <c r="H57" s="12"/>
      <c r="I57" s="16">
        <f>G57+H57</f>
        <v>30.988</v>
      </c>
    </row>
    <row r="58" spans="2:9" ht="23.25">
      <c r="B58" s="54"/>
      <c r="C58" s="47"/>
      <c r="D58" s="47"/>
      <c r="E58" s="26" t="s">
        <v>2</v>
      </c>
      <c r="F58" s="7"/>
      <c r="G58" s="8">
        <f>G56</f>
        <v>30.988</v>
      </c>
      <c r="H58" s="12"/>
      <c r="I58" s="8">
        <f>G58+H58</f>
        <v>30.988</v>
      </c>
    </row>
    <row r="59" spans="2:9" ht="39" customHeight="1">
      <c r="B59" s="55"/>
      <c r="C59" s="47"/>
      <c r="D59" s="47"/>
      <c r="E59" s="42" t="s">
        <v>56</v>
      </c>
      <c r="F59" s="59"/>
      <c r="G59" s="17">
        <f>G31+G54+G19+G50+G58</f>
        <v>2905.2599999999998</v>
      </c>
      <c r="H59" s="17">
        <f>H31+H54+H19</f>
        <v>0</v>
      </c>
      <c r="I59" s="17">
        <f>G59+H59</f>
        <v>2905.2599999999998</v>
      </c>
    </row>
    <row r="60" spans="3:9" ht="22.5">
      <c r="C60" s="103"/>
      <c r="D60" s="103"/>
      <c r="E60" s="103"/>
      <c r="F60" s="103"/>
      <c r="G60" s="60"/>
      <c r="H60" s="61"/>
      <c r="I60" s="64"/>
    </row>
    <row r="61" spans="3:9" ht="22.5">
      <c r="C61" s="103"/>
      <c r="D61" s="103"/>
      <c r="E61" s="103"/>
      <c r="F61" s="103"/>
      <c r="G61" s="60"/>
      <c r="H61" s="63"/>
      <c r="I61" s="62"/>
    </row>
    <row r="62" spans="2:9" ht="33" customHeight="1">
      <c r="B62" s="58" t="s">
        <v>59</v>
      </c>
      <c r="C62" s="58"/>
      <c r="D62" s="58"/>
      <c r="E62" s="57"/>
      <c r="F62" s="45"/>
      <c r="G62" s="45" t="s">
        <v>60</v>
      </c>
      <c r="H62" s="2"/>
      <c r="I62" s="4"/>
    </row>
    <row r="63" spans="2:8" ht="23.25">
      <c r="B63" s="58"/>
      <c r="C63" s="58"/>
      <c r="D63" s="58"/>
      <c r="E63" s="44"/>
      <c r="F63" s="45"/>
      <c r="H63" s="2"/>
    </row>
    <row r="64" ht="12.75">
      <c r="G64" s="3"/>
    </row>
  </sheetData>
  <sheetProtection/>
  <mergeCells count="11">
    <mergeCell ref="C60:F61"/>
    <mergeCell ref="K6:K7"/>
    <mergeCell ref="D6:D7"/>
    <mergeCell ref="E6:E7"/>
    <mergeCell ref="I6:I7"/>
    <mergeCell ref="B6:B7"/>
    <mergeCell ref="H6:H7"/>
    <mergeCell ref="E4:H4"/>
    <mergeCell ref="F6:F7"/>
    <mergeCell ref="G6:G7"/>
    <mergeCell ref="C6:C7"/>
  </mergeCells>
  <conditionalFormatting sqref="U16">
    <cfRule type="cellIs" priority="1" dxfId="1" operator="equal" stopIfTrue="1">
      <formula>0</formula>
    </cfRule>
  </conditionalFormatting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8" r:id="rId1"/>
  <headerFooter alignWithMargins="0">
    <oddFooter>&amp;CСтраница &amp;P</oddFooter>
  </headerFooter>
  <rowBreaks count="2" manualBreakCount="2">
    <brk id="20" max="8" man="1"/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2016-02-26T14:32:18Z</cp:lastPrinted>
  <dcterms:created xsi:type="dcterms:W3CDTF">2009-12-17T12:30:57Z</dcterms:created>
  <dcterms:modified xsi:type="dcterms:W3CDTF">2016-03-03T08:11:35Z</dcterms:modified>
  <cp:category/>
  <cp:version/>
  <cp:contentType/>
  <cp:contentStatus/>
</cp:coreProperties>
</file>