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'Лист1'!$A$1:$AE$46</definedName>
  </definedNames>
  <calcPr fullCalcOnLoad="1"/>
</workbook>
</file>

<file path=xl/sharedStrings.xml><?xml version="1.0" encoding="utf-8"?>
<sst xmlns="http://schemas.openxmlformats.org/spreadsheetml/2006/main" count="116" uniqueCount="80">
  <si>
    <t>Всього</t>
  </si>
  <si>
    <t>оплата праці</t>
  </si>
  <si>
    <t>комунальні послуги та енергоносії</t>
  </si>
  <si>
    <t>Всього:</t>
  </si>
  <si>
    <t>Разом:</t>
  </si>
  <si>
    <t>бюджет розвитку</t>
  </si>
  <si>
    <t>Разом</t>
  </si>
  <si>
    <t xml:space="preserve">Видатки загального фонду 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</si>
  <si>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</si>
  <si>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</si>
  <si>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</si>
  <si>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</si>
  <si>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</si>
  <si>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</si>
  <si>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</si>
  <si>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</si>
  <si>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</si>
  <si>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</si>
  <si>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16=5+10</t>
  </si>
  <si>
    <t>Код програмної класифі-кації видатків та кредиту-вання місцевого бюджету</t>
  </si>
  <si>
    <t>Райдержадміністрація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</si>
  <si>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</si>
  <si>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</si>
  <si>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</si>
  <si>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</si>
  <si>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Начальник фінансового управління райдержадміністрації</t>
  </si>
  <si>
    <t>С.В.Євдощенко</t>
  </si>
  <si>
    <t>Додаток 2</t>
  </si>
  <si>
    <t>Сектор культури райдержадміністрації</t>
  </si>
  <si>
    <t>1040</t>
  </si>
  <si>
    <t>Районна рада</t>
  </si>
  <si>
    <t>080000</t>
  </si>
  <si>
    <t>Охорона здоров'я</t>
  </si>
  <si>
    <t>080800</t>
  </si>
  <si>
    <t>0726</t>
  </si>
  <si>
    <t>Центри первинної медичної (медико-санітарної) допомоги</t>
  </si>
  <si>
    <t>Відділ освіти, молоді і спорту райдержадміністрації</t>
  </si>
  <si>
    <t>080101</t>
  </si>
  <si>
    <t>0731</t>
  </si>
  <si>
    <t xml:space="preserve">Лікарні </t>
  </si>
  <si>
    <t>Зміни до розподілу
видатків районного бюджету на 2016 рік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</si>
  <si>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</si>
  <si>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</si>
  <si>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</si>
  <si>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>0990</t>
  </si>
  <si>
    <t>Управління  соціального захисту населення райдержадміністрації</t>
  </si>
  <si>
    <t>170102</t>
  </si>
  <si>
    <t>1070</t>
  </si>
  <si>
    <t xml:space="preserve">Компенсаційні виплати на пільговий проїзд автомобільним транспортом окремим категоріям громадян </t>
  </si>
  <si>
    <t>090214</t>
  </si>
  <si>
    <t xml:space="preserve">Пільги окремим категоріям громадян з послуг зв"язку </t>
  </si>
  <si>
    <t>070807</t>
  </si>
  <si>
    <t>Інші освітні програми</t>
  </si>
  <si>
    <t>Періодичні видання (газети та журнали)</t>
  </si>
  <si>
    <t>120201</t>
  </si>
  <si>
    <t>120000</t>
  </si>
  <si>
    <t>Засоби масової інформації</t>
  </si>
  <si>
    <t>0830</t>
  </si>
  <si>
    <t>у тому числі видатки за рахунок цільових субвенцій з державного бюджету</t>
  </si>
  <si>
    <t>в тому числі за рахунок освітньої субвенції, всього</t>
  </si>
  <si>
    <t>з них за рахунок залишку коштів освітньої субвенції  станом на 01.01.2016</t>
  </si>
  <si>
    <t>070401</t>
  </si>
  <si>
    <t>0960</t>
  </si>
  <si>
    <t>Позашкільні заклади освіти, заходи із позашкільної роботи з  дітьми</t>
  </si>
  <si>
    <t>110202</t>
  </si>
  <si>
    <t>0824</t>
  </si>
  <si>
    <t>Музеї і виставки</t>
  </si>
  <si>
    <t>070000</t>
  </si>
  <si>
    <t>Освіта</t>
  </si>
  <si>
    <t>110502</t>
  </si>
  <si>
    <t>0829</t>
  </si>
  <si>
    <t>Інші культурно-освітні заклади та заходи</t>
  </si>
  <si>
    <t>Проведення невідкладних відновлювальних робіт, будівництво та реконструкція загальноосвітніх навчальних закладів</t>
  </si>
  <si>
    <t>150110</t>
  </si>
  <si>
    <t xml:space="preserve">за рахунок залишку освітньої субвенцій з державного бюджету станом на 01.01.2016 </t>
  </si>
  <si>
    <t>090307</t>
  </si>
  <si>
    <t>Тимчасова державна допомога дітям - за рахунок субвенції з державного бюджету</t>
  </si>
  <si>
    <t>090308</t>
  </si>
  <si>
    <t>Допомога при усиновленні дитини - за рахунок субвенції з державного бюджету</t>
  </si>
  <si>
    <t xml:space="preserve">від                     №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</si>
</sst>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6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1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190" fontId="11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0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right" wrapText="1"/>
    </xf>
    <xf numFmtId="190" fontId="11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11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/>
    </xf>
    <xf numFmtId="190" fontId="11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190" fontId="13" fillId="0" borderId="0" xfId="0" applyNumberFormat="1" applyFont="1" applyAlignment="1">
      <alignment/>
    </xf>
    <xf numFmtId="190" fontId="12" fillId="0" borderId="0" xfId="0" applyNumberFormat="1" applyFont="1" applyAlignment="1">
      <alignment horizontal="right" vertical="center"/>
    </xf>
    <xf numFmtId="190" fontId="12" fillId="0" borderId="0" xfId="0" applyNumberFormat="1" applyFont="1" applyFill="1" applyAlignment="1">
      <alignment horizontal="right" vertical="center"/>
    </xf>
    <xf numFmtId="190" fontId="6" fillId="0" borderId="0" xfId="0" applyNumberFormat="1" applyFont="1" applyAlignment="1">
      <alignment/>
    </xf>
    <xf numFmtId="190" fontId="11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4" fillId="0" borderId="0" xfId="0" applyNumberFormat="1" applyFont="1" applyAlignment="1">
      <alignment/>
    </xf>
    <xf numFmtId="190" fontId="15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vertical="justify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justify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190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 wrapText="1"/>
    </xf>
    <xf numFmtId="190" fontId="13" fillId="0" borderId="0" xfId="0" applyNumberFormat="1" applyFont="1" applyAlignment="1">
      <alignment horizontal="right" vertical="top" wrapText="1"/>
    </xf>
    <xf numFmtId="190" fontId="38" fillId="0" borderId="0" xfId="0" applyNumberFormat="1" applyFont="1" applyAlignment="1">
      <alignment horizontal="right" vertical="top" wrapText="1"/>
    </xf>
    <xf numFmtId="190" fontId="38" fillId="0" borderId="0" xfId="0" applyNumberFormat="1" applyFont="1" applyAlignment="1">
      <alignment vertical="top"/>
    </xf>
    <xf numFmtId="190" fontId="38" fillId="0" borderId="0" xfId="0" applyNumberFormat="1" applyFont="1" applyAlignment="1">
      <alignment/>
    </xf>
    <xf numFmtId="190" fontId="38" fillId="0" borderId="0" xfId="0" applyNumberFormat="1" applyFont="1" applyFill="1" applyAlignment="1">
      <alignment/>
    </xf>
    <xf numFmtId="190" fontId="38" fillId="0" borderId="0" xfId="0" applyNumberFormat="1" applyFont="1" applyFill="1" applyAlignment="1">
      <alignment vertical="top"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190" fontId="13" fillId="0" borderId="0" xfId="0" applyNumberFormat="1" applyFont="1" applyAlignment="1">
      <alignment vertical="top"/>
    </xf>
    <xf numFmtId="190" fontId="13" fillId="0" borderId="0" xfId="0" applyNumberFormat="1" applyFont="1" applyFill="1" applyAlignment="1">
      <alignment vertical="top"/>
    </xf>
    <xf numFmtId="49" fontId="37" fillId="0" borderId="0" xfId="0" applyNumberFormat="1" applyFont="1" applyAlignment="1">
      <alignment horizontal="center" wrapText="1"/>
    </xf>
    <xf numFmtId="190" fontId="37" fillId="0" borderId="0" xfId="0" applyNumberFormat="1" applyFont="1" applyAlignment="1">
      <alignment horizontal="right" vertical="top" wrapText="1"/>
    </xf>
    <xf numFmtId="190" fontId="39" fillId="0" borderId="0" xfId="0" applyNumberFormat="1" applyFont="1" applyAlignment="1">
      <alignment horizontal="right" vertical="top" wrapText="1"/>
    </xf>
    <xf numFmtId="190" fontId="37" fillId="0" borderId="0" xfId="0" applyNumberFormat="1" applyFont="1" applyAlignment="1">
      <alignment vertical="top"/>
    </xf>
    <xf numFmtId="190" fontId="37" fillId="0" borderId="0" xfId="0" applyNumberFormat="1" applyFont="1" applyFill="1" applyAlignment="1">
      <alignment vertical="top"/>
    </xf>
    <xf numFmtId="0" fontId="13" fillId="0" borderId="0" xfId="0" applyFont="1" applyAlignment="1">
      <alignment horizontal="justify" vertical="top" wrapText="1"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37" fillId="0" borderId="0" xfId="0" applyFont="1" applyAlignment="1">
      <alignment vertical="top" wrapText="1"/>
    </xf>
    <xf numFmtId="190" fontId="37" fillId="0" borderId="0" xfId="0" applyNumberFormat="1" applyFont="1" applyFill="1" applyAlignment="1">
      <alignment/>
    </xf>
    <xf numFmtId="0" fontId="13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49" fontId="37" fillId="0" borderId="0" xfId="0" applyNumberFormat="1" applyFont="1" applyFill="1" applyAlignment="1">
      <alignment horizontal="center" wrapText="1"/>
    </xf>
    <xf numFmtId="189" fontId="13" fillId="0" borderId="0" xfId="0" applyNumberFormat="1" applyFont="1" applyFill="1" applyAlignment="1" applyProtection="1">
      <alignment horizontal="center" vertical="justify"/>
      <protection locked="0"/>
    </xf>
    <xf numFmtId="190" fontId="13" fillId="0" borderId="0" xfId="0" applyNumberFormat="1" applyFont="1" applyAlignment="1">
      <alignment horizontal="right"/>
    </xf>
    <xf numFmtId="0" fontId="37" fillId="0" borderId="0" xfId="0" applyFont="1" applyAlignment="1">
      <alignment horizontal="left" vertical="top"/>
    </xf>
    <xf numFmtId="49" fontId="13" fillId="0" borderId="0" xfId="0" applyNumberFormat="1" applyFont="1" applyFill="1" applyAlignment="1" applyProtection="1">
      <alignment horizontal="center" vertical="justify"/>
      <protection locked="0"/>
    </xf>
    <xf numFmtId="0" fontId="37" fillId="0" borderId="0" xfId="0" applyFont="1" applyFill="1" applyBorder="1" applyAlignment="1">
      <alignment horizontal="center" vertical="top" wrapText="1"/>
    </xf>
    <xf numFmtId="190" fontId="37" fillId="0" borderId="0" xfId="0" applyNumberFormat="1" applyFont="1" applyAlignment="1">
      <alignment horizontal="right" vertical="center" wrapText="1"/>
    </xf>
    <xf numFmtId="49" fontId="37" fillId="0" borderId="0" xfId="0" applyNumberFormat="1" applyFont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190" fontId="13" fillId="0" borderId="0" xfId="0" applyNumberFormat="1" applyFont="1" applyFill="1" applyAlignment="1">
      <alignment horizontal="right" vertical="top" wrapText="1"/>
    </xf>
    <xf numFmtId="49" fontId="13" fillId="0" borderId="0" xfId="0" applyNumberFormat="1" applyFont="1" applyFill="1" applyAlignment="1">
      <alignment horizontal="center" vertical="justify" wrapText="1"/>
    </xf>
    <xf numFmtId="0" fontId="37" fillId="0" borderId="0" xfId="0" applyFont="1" applyFill="1" applyBorder="1" applyAlignment="1">
      <alignment/>
    </xf>
    <xf numFmtId="190" fontId="37" fillId="0" borderId="0" xfId="0" applyNumberFormat="1" applyFont="1" applyFill="1" applyBorder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13" fillId="0" borderId="0" xfId="0" applyFont="1" applyFill="1" applyAlignment="1">
      <alignment/>
    </xf>
    <xf numFmtId="0" fontId="37" fillId="0" borderId="0" xfId="0" applyFont="1" applyAlignment="1">
      <alignment horizontal="left" vertical="center"/>
    </xf>
    <xf numFmtId="190" fontId="37" fillId="0" borderId="0" xfId="0" applyNumberFormat="1" applyFont="1" applyAlignment="1">
      <alignment horizontal="left" vertical="center"/>
    </xf>
    <xf numFmtId="0" fontId="13" fillId="24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40" fillId="0" borderId="0" xfId="0" applyFont="1" applyAlignment="1" applyProtection="1">
      <alignment horizontal="left" vertical="top" wrapText="1"/>
      <protection locked="0"/>
    </xf>
    <xf numFmtId="200" fontId="37" fillId="0" borderId="0" xfId="0" applyNumberFormat="1" applyFont="1" applyAlignment="1">
      <alignment horizontal="right" vertical="top" wrapText="1"/>
    </xf>
    <xf numFmtId="0" fontId="37" fillId="0" borderId="0" xfId="0" applyFont="1" applyAlignment="1">
      <alignment horizontal="left" vertical="top" wrapText="1" shrinkToFit="1"/>
    </xf>
    <xf numFmtId="0" fontId="19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 horizontal="center" vertical="top" wrapText="1"/>
    </xf>
    <xf numFmtId="49" fontId="19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2" fillId="0" borderId="28" xfId="0" applyNumberFormat="1" applyFont="1" applyBorder="1" applyAlignment="1" applyProtection="1">
      <alignment horizontal="center" vertical="center" wrapText="1"/>
      <protection locked="0"/>
    </xf>
    <xf numFmtId="49" fontId="22" fillId="0" borderId="29" xfId="0" applyNumberFormat="1" applyFont="1" applyBorder="1" applyAlignment="1" applyProtection="1">
      <alignment horizontal="center" vertical="center" wrapText="1"/>
      <protection locked="0"/>
    </xf>
    <xf numFmtId="49" fontId="22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2" fontId="3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1"/>
  <sheetViews>
    <sheetView tabSelected="1" view="pageBreakPreview" zoomScale="50" zoomScaleNormal="60" zoomScaleSheetLayoutView="50" zoomScalePageLayoutView="45" workbookViewId="0" topLeftCell="T6">
      <pane ySplit="2445" topLeftCell="BM35" activePane="bottomLeft" state="split"/>
      <selection pane="topLeft" activeCell="W8" sqref="W8:W9"/>
      <selection pane="bottomLeft" activeCell="U23" sqref="U23"/>
    </sheetView>
  </sheetViews>
  <sheetFormatPr defaultColWidth="9.00390625" defaultRowHeight="12.75" outlineLevelCol="2"/>
  <cols>
    <col min="1" max="1" width="9.875" style="1" customWidth="1"/>
    <col min="2" max="2" width="13.75390625" style="5" customWidth="1"/>
    <col min="3" max="3" width="11.625" style="5" customWidth="1"/>
    <col min="4" max="4" width="67.7539062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15.25390625" style="1" hidden="1" customWidth="1" outlineLevel="2"/>
    <col min="20" max="20" width="20.75390625" style="1" customWidth="1" collapsed="1"/>
    <col min="21" max="21" width="21.25390625" style="1" customWidth="1"/>
    <col min="22" max="22" width="22.125" style="1" customWidth="1"/>
    <col min="23" max="23" width="18.125" style="1" customWidth="1"/>
    <col min="24" max="24" width="14.75390625" style="1" customWidth="1"/>
    <col min="25" max="25" width="18.375" style="1" customWidth="1"/>
    <col min="26" max="26" width="16.625" style="1" customWidth="1"/>
    <col min="27" max="27" width="16.75390625" style="1" customWidth="1"/>
    <col min="28" max="28" width="17.625" style="1" customWidth="1"/>
    <col min="29" max="29" width="16.625" style="1" customWidth="1"/>
    <col min="30" max="30" width="15.75390625" style="1" customWidth="1"/>
    <col min="31" max="31" width="20.625" style="1" customWidth="1"/>
    <col min="32" max="32" width="18.75390625" style="1" customWidth="1"/>
    <col min="33" max="33" width="16.00390625" style="1" customWidth="1"/>
    <col min="34" max="16384" width="9.125" style="1" customWidth="1"/>
  </cols>
  <sheetData>
    <row r="1" spans="1:31" ht="20.25">
      <c r="A1" s="1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44" t="s">
        <v>27</v>
      </c>
      <c r="AD1" s="44"/>
      <c r="AE1" s="36"/>
    </row>
    <row r="2" spans="1:31" ht="20.25">
      <c r="A2" s="33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 t="s">
        <v>23</v>
      </c>
      <c r="AD2" s="36"/>
      <c r="AE2" s="36"/>
    </row>
    <row r="3" spans="1:31" ht="20.25">
      <c r="A3" s="3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6"/>
      <c r="U3" s="36"/>
      <c r="V3" s="36"/>
      <c r="W3" s="36"/>
      <c r="X3" s="36"/>
      <c r="Y3" s="36"/>
      <c r="Z3" s="36"/>
      <c r="AA3" s="36"/>
      <c r="AB3" s="36"/>
      <c r="AC3" s="36" t="s">
        <v>79</v>
      </c>
      <c r="AD3" s="36"/>
      <c r="AE3" s="36"/>
    </row>
    <row r="4" spans="1:46" ht="54.75" customHeight="1">
      <c r="A4" s="33"/>
      <c r="B4" s="141" t="s">
        <v>40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31" ht="16.5" customHeight="1" thickBot="1">
      <c r="A5" s="33"/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 t="s">
        <v>10</v>
      </c>
    </row>
    <row r="6" spans="1:31" ht="33" customHeight="1" thickBot="1">
      <c r="A6" s="134" t="s">
        <v>19</v>
      </c>
      <c r="B6" s="137" t="s">
        <v>13</v>
      </c>
      <c r="C6" s="137" t="s">
        <v>14</v>
      </c>
      <c r="D6" s="137" t="s">
        <v>24</v>
      </c>
      <c r="E6" s="120" t="s">
        <v>7</v>
      </c>
      <c r="F6" s="121"/>
      <c r="G6" s="121"/>
      <c r="H6" s="121"/>
      <c r="I6" s="122"/>
      <c r="J6" s="120" t="s">
        <v>11</v>
      </c>
      <c r="K6" s="121"/>
      <c r="L6" s="121"/>
      <c r="M6" s="121"/>
      <c r="N6" s="121"/>
      <c r="O6" s="120" t="s">
        <v>12</v>
      </c>
      <c r="P6" s="121"/>
      <c r="Q6" s="121"/>
      <c r="R6" s="121"/>
      <c r="S6" s="122"/>
      <c r="T6" s="120" t="s">
        <v>21</v>
      </c>
      <c r="U6" s="121"/>
      <c r="V6" s="121"/>
      <c r="W6" s="121"/>
      <c r="X6" s="122"/>
      <c r="Y6" s="120" t="s">
        <v>22</v>
      </c>
      <c r="Z6" s="121"/>
      <c r="AA6" s="121"/>
      <c r="AB6" s="121"/>
      <c r="AC6" s="121"/>
      <c r="AD6" s="121"/>
      <c r="AE6" s="127" t="s">
        <v>6</v>
      </c>
    </row>
    <row r="7" spans="1:31" ht="18.75" customHeight="1" thickBot="1">
      <c r="A7" s="135"/>
      <c r="B7" s="138"/>
      <c r="C7" s="138"/>
      <c r="D7" s="138"/>
      <c r="E7" s="117" t="s">
        <v>0</v>
      </c>
      <c r="F7" s="131" t="s">
        <v>16</v>
      </c>
      <c r="G7" s="125" t="s">
        <v>15</v>
      </c>
      <c r="H7" s="126"/>
      <c r="I7" s="112" t="s">
        <v>17</v>
      </c>
      <c r="J7" s="117" t="s">
        <v>0</v>
      </c>
      <c r="K7" s="115" t="s">
        <v>16</v>
      </c>
      <c r="L7" s="125" t="s">
        <v>15</v>
      </c>
      <c r="M7" s="126"/>
      <c r="N7" s="112" t="s">
        <v>17</v>
      </c>
      <c r="O7" s="117" t="s">
        <v>0</v>
      </c>
      <c r="P7" s="115" t="s">
        <v>16</v>
      </c>
      <c r="Q7" s="125" t="s">
        <v>15</v>
      </c>
      <c r="R7" s="126"/>
      <c r="S7" s="112" t="s">
        <v>17</v>
      </c>
      <c r="T7" s="117" t="s">
        <v>0</v>
      </c>
      <c r="U7" s="131" t="s">
        <v>16</v>
      </c>
      <c r="V7" s="125" t="s">
        <v>15</v>
      </c>
      <c r="W7" s="126"/>
      <c r="X7" s="112" t="s">
        <v>17</v>
      </c>
      <c r="Y7" s="142" t="s">
        <v>0</v>
      </c>
      <c r="Z7" s="115" t="s">
        <v>16</v>
      </c>
      <c r="AA7" s="125" t="s">
        <v>15</v>
      </c>
      <c r="AB7" s="144"/>
      <c r="AC7" s="115" t="s">
        <v>17</v>
      </c>
      <c r="AD7" s="45" t="s">
        <v>15</v>
      </c>
      <c r="AE7" s="128"/>
    </row>
    <row r="8" spans="1:31" ht="14.25" customHeight="1">
      <c r="A8" s="135"/>
      <c r="B8" s="138"/>
      <c r="C8" s="138"/>
      <c r="D8" s="138"/>
      <c r="E8" s="118"/>
      <c r="F8" s="132"/>
      <c r="G8" s="117" t="s">
        <v>1</v>
      </c>
      <c r="H8" s="117" t="s">
        <v>2</v>
      </c>
      <c r="I8" s="113"/>
      <c r="J8" s="118"/>
      <c r="K8" s="113"/>
      <c r="L8" s="123" t="s">
        <v>1</v>
      </c>
      <c r="M8" s="117" t="s">
        <v>2</v>
      </c>
      <c r="N8" s="113"/>
      <c r="O8" s="118"/>
      <c r="P8" s="113"/>
      <c r="Q8" s="123" t="s">
        <v>1</v>
      </c>
      <c r="R8" s="117" t="s">
        <v>2</v>
      </c>
      <c r="S8" s="113"/>
      <c r="T8" s="118"/>
      <c r="U8" s="132"/>
      <c r="V8" s="117" t="s">
        <v>1</v>
      </c>
      <c r="W8" s="117" t="s">
        <v>2</v>
      </c>
      <c r="X8" s="113"/>
      <c r="Y8" s="118"/>
      <c r="Z8" s="113"/>
      <c r="AA8" s="117" t="s">
        <v>1</v>
      </c>
      <c r="AB8" s="123" t="s">
        <v>2</v>
      </c>
      <c r="AC8" s="113"/>
      <c r="AD8" s="117" t="s">
        <v>5</v>
      </c>
      <c r="AE8" s="129"/>
    </row>
    <row r="9" spans="1:31" ht="99" customHeight="1" thickBot="1">
      <c r="A9" s="136"/>
      <c r="B9" s="139"/>
      <c r="C9" s="139"/>
      <c r="D9" s="139"/>
      <c r="E9" s="119"/>
      <c r="F9" s="133"/>
      <c r="G9" s="119"/>
      <c r="H9" s="119"/>
      <c r="I9" s="114"/>
      <c r="J9" s="119"/>
      <c r="K9" s="116"/>
      <c r="L9" s="124"/>
      <c r="M9" s="119"/>
      <c r="N9" s="114"/>
      <c r="O9" s="119"/>
      <c r="P9" s="116"/>
      <c r="Q9" s="124"/>
      <c r="R9" s="119"/>
      <c r="S9" s="114"/>
      <c r="T9" s="119"/>
      <c r="U9" s="133"/>
      <c r="V9" s="119"/>
      <c r="W9" s="119"/>
      <c r="X9" s="114"/>
      <c r="Y9" s="143"/>
      <c r="Z9" s="116"/>
      <c r="AA9" s="119"/>
      <c r="AB9" s="124"/>
      <c r="AC9" s="116"/>
      <c r="AD9" s="119"/>
      <c r="AE9" s="130"/>
    </row>
    <row r="10" spans="1:31" ht="17.25" customHeight="1" thickBot="1">
      <c r="A10" s="34">
        <v>1</v>
      </c>
      <c r="B10" s="46">
        <v>2</v>
      </c>
      <c r="C10" s="47">
        <v>3</v>
      </c>
      <c r="D10" s="46">
        <v>4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>
        <v>5</v>
      </c>
      <c r="U10" s="49">
        <v>6</v>
      </c>
      <c r="V10" s="49">
        <v>7</v>
      </c>
      <c r="W10" s="49">
        <v>8</v>
      </c>
      <c r="X10" s="49">
        <v>9</v>
      </c>
      <c r="Y10" s="50">
        <v>10</v>
      </c>
      <c r="Z10" s="50">
        <v>11</v>
      </c>
      <c r="AA10" s="50">
        <v>12</v>
      </c>
      <c r="AB10" s="50">
        <v>13</v>
      </c>
      <c r="AC10" s="51">
        <v>14</v>
      </c>
      <c r="AD10" s="46">
        <v>15</v>
      </c>
      <c r="AE10" s="52" t="s">
        <v>18</v>
      </c>
    </row>
    <row r="11" spans="1:32" s="3" customFormat="1" ht="28.5" customHeight="1">
      <c r="A11" s="39"/>
      <c r="B11" s="53"/>
      <c r="C11" s="53"/>
      <c r="D11" s="54" t="s">
        <v>30</v>
      </c>
      <c r="E11" s="55"/>
      <c r="F11" s="55"/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>
        <f>E11+J11+O11</f>
        <v>0</v>
      </c>
      <c r="U11" s="57"/>
      <c r="V11" s="58">
        <f>G11+L11+Q11</f>
        <v>0</v>
      </c>
      <c r="W11" s="58">
        <f>H11+M11+R11</f>
        <v>0</v>
      </c>
      <c r="X11" s="58"/>
      <c r="Y11" s="59">
        <f>Z11+AC11</f>
        <v>0</v>
      </c>
      <c r="Z11" s="60"/>
      <c r="AA11" s="60"/>
      <c r="AB11" s="60"/>
      <c r="AC11" s="61"/>
      <c r="AD11" s="61"/>
      <c r="AE11" s="62">
        <f>T11+Y11</f>
        <v>0</v>
      </c>
      <c r="AF11" s="12"/>
    </row>
    <row r="12" spans="1:32" s="3" customFormat="1" ht="33.75" customHeight="1">
      <c r="A12" s="39"/>
      <c r="B12" s="63" t="s">
        <v>55</v>
      </c>
      <c r="C12" s="63"/>
      <c r="D12" s="64" t="s">
        <v>56</v>
      </c>
      <c r="E12" s="55"/>
      <c r="F12" s="55"/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>
        <f>T13</f>
        <v>17</v>
      </c>
      <c r="U12" s="57">
        <f aca="true" t="shared" si="0" ref="U12:AE12">U13</f>
        <v>17</v>
      </c>
      <c r="V12" s="57">
        <f t="shared" si="0"/>
        <v>0</v>
      </c>
      <c r="W12" s="57">
        <f t="shared" si="0"/>
        <v>0</v>
      </c>
      <c r="X12" s="57">
        <f t="shared" si="0"/>
        <v>0</v>
      </c>
      <c r="Y12" s="57">
        <f t="shared" si="0"/>
        <v>0</v>
      </c>
      <c r="Z12" s="57">
        <f t="shared" si="0"/>
        <v>0</v>
      </c>
      <c r="AA12" s="57">
        <f t="shared" si="0"/>
        <v>0</v>
      </c>
      <c r="AB12" s="57">
        <f t="shared" si="0"/>
        <v>0</v>
      </c>
      <c r="AC12" s="57">
        <f t="shared" si="0"/>
        <v>0</v>
      </c>
      <c r="AD12" s="57">
        <f t="shared" si="0"/>
        <v>0</v>
      </c>
      <c r="AE12" s="57">
        <f t="shared" si="0"/>
        <v>17</v>
      </c>
      <c r="AF12" s="12"/>
    </row>
    <row r="13" spans="1:32" s="3" customFormat="1" ht="33.75" customHeight="1">
      <c r="A13" s="39"/>
      <c r="B13" s="63" t="s">
        <v>54</v>
      </c>
      <c r="C13" s="63" t="s">
        <v>57</v>
      </c>
      <c r="D13" s="64" t="s">
        <v>53</v>
      </c>
      <c r="E13" s="55"/>
      <c r="F13" s="55"/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>
        <f>U13</f>
        <v>17</v>
      </c>
      <c r="U13" s="57">
        <v>17</v>
      </c>
      <c r="V13" s="58"/>
      <c r="W13" s="58"/>
      <c r="X13" s="58"/>
      <c r="Y13" s="65"/>
      <c r="Z13" s="65"/>
      <c r="AA13" s="65"/>
      <c r="AB13" s="65"/>
      <c r="AC13" s="66"/>
      <c r="AD13" s="66"/>
      <c r="AE13" s="66">
        <f>T13+Y13</f>
        <v>17</v>
      </c>
      <c r="AF13" s="12"/>
    </row>
    <row r="14" spans="1:32" s="3" customFormat="1" ht="29.25" customHeight="1">
      <c r="A14" s="39"/>
      <c r="B14" s="67"/>
      <c r="C14" s="67"/>
      <c r="D14" s="54" t="s">
        <v>4</v>
      </c>
      <c r="E14" s="55"/>
      <c r="F14" s="55"/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68">
        <f>U14+X14</f>
        <v>17</v>
      </c>
      <c r="U14" s="68">
        <f>U12</f>
        <v>17</v>
      </c>
      <c r="V14" s="69"/>
      <c r="W14" s="69"/>
      <c r="X14" s="69"/>
      <c r="Y14" s="70"/>
      <c r="Z14" s="70"/>
      <c r="AA14" s="70"/>
      <c r="AB14" s="70"/>
      <c r="AC14" s="71"/>
      <c r="AD14" s="71"/>
      <c r="AE14" s="71">
        <f>Y14+T14</f>
        <v>17</v>
      </c>
      <c r="AF14" s="12"/>
    </row>
    <row r="15" spans="1:32" s="3" customFormat="1" ht="27.75" customHeight="1">
      <c r="A15" s="40"/>
      <c r="B15" s="67"/>
      <c r="C15" s="67"/>
      <c r="D15" s="56" t="s">
        <v>20</v>
      </c>
      <c r="E15" s="57"/>
      <c r="F15" s="57"/>
      <c r="G15" s="57"/>
      <c r="H15" s="57"/>
      <c r="I15" s="57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57"/>
      <c r="U15" s="57"/>
      <c r="V15" s="58"/>
      <c r="W15" s="58"/>
      <c r="X15" s="58"/>
      <c r="Y15" s="59"/>
      <c r="Z15" s="59"/>
      <c r="AA15" s="59"/>
      <c r="AB15" s="59"/>
      <c r="AC15" s="62"/>
      <c r="AD15" s="62"/>
      <c r="AE15" s="65">
        <f>T15+Y15</f>
        <v>0</v>
      </c>
      <c r="AF15" s="12"/>
    </row>
    <row r="16" spans="1:32" ht="34.5" customHeight="1">
      <c r="A16" s="35"/>
      <c r="B16" s="73" t="s">
        <v>31</v>
      </c>
      <c r="C16" s="73"/>
      <c r="D16" s="74" t="s">
        <v>32</v>
      </c>
      <c r="E16" s="68"/>
      <c r="F16" s="68"/>
      <c r="G16" s="68"/>
      <c r="H16" s="68"/>
      <c r="I16" s="68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57">
        <f>T17+T18</f>
        <v>124.933</v>
      </c>
      <c r="U16" s="57">
        <f>U17+U18</f>
        <v>124.933</v>
      </c>
      <c r="V16" s="57">
        <f>V17+V18</f>
        <v>0</v>
      </c>
      <c r="W16" s="57">
        <f>W17+W18</f>
        <v>0</v>
      </c>
      <c r="X16" s="57">
        <f>X17</f>
        <v>0</v>
      </c>
      <c r="Y16" s="57">
        <f>Y17+Y18</f>
        <v>169.803</v>
      </c>
      <c r="Z16" s="57">
        <f>Z17+Z18</f>
        <v>0</v>
      </c>
      <c r="AA16" s="57">
        <f>AA17+AA18</f>
        <v>0</v>
      </c>
      <c r="AB16" s="57">
        <f>AB17+AB18</f>
        <v>0</v>
      </c>
      <c r="AC16" s="57">
        <f>AC17+AC18</f>
        <v>169.803</v>
      </c>
      <c r="AD16" s="57">
        <f>AC16</f>
        <v>169.803</v>
      </c>
      <c r="AE16" s="71">
        <f>T16+Y16</f>
        <v>294.736</v>
      </c>
      <c r="AF16" s="10"/>
    </row>
    <row r="17" spans="1:32" ht="34.5" customHeight="1">
      <c r="A17" s="35"/>
      <c r="B17" s="63" t="s">
        <v>37</v>
      </c>
      <c r="C17" s="63" t="s">
        <v>38</v>
      </c>
      <c r="D17" s="64" t="s">
        <v>39</v>
      </c>
      <c r="E17" s="68"/>
      <c r="F17" s="68"/>
      <c r="G17" s="68"/>
      <c r="H17" s="68"/>
      <c r="I17" s="68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57">
        <f>U17+X17</f>
        <v>94.933</v>
      </c>
      <c r="U17" s="57">
        <f>3+67.92+24.013</f>
        <v>94.933</v>
      </c>
      <c r="V17" s="57"/>
      <c r="W17" s="57"/>
      <c r="X17" s="57"/>
      <c r="Y17" s="65">
        <f>Z17+AC17</f>
        <v>152.803</v>
      </c>
      <c r="Z17" s="65"/>
      <c r="AA17" s="65"/>
      <c r="AB17" s="65"/>
      <c r="AC17" s="66">
        <f>9+165+46.697-67.894</f>
        <v>152.803</v>
      </c>
      <c r="AD17" s="57">
        <f>AC17</f>
        <v>152.803</v>
      </c>
      <c r="AE17" s="66">
        <f>T17+Y17</f>
        <v>247.736</v>
      </c>
      <c r="AF17" s="10"/>
    </row>
    <row r="18" spans="1:32" ht="49.5" customHeight="1">
      <c r="A18" s="35"/>
      <c r="B18" s="63" t="s">
        <v>33</v>
      </c>
      <c r="C18" s="63" t="s">
        <v>34</v>
      </c>
      <c r="D18" s="77" t="s">
        <v>35</v>
      </c>
      <c r="E18" s="68"/>
      <c r="F18" s="68"/>
      <c r="G18" s="68"/>
      <c r="H18" s="68"/>
      <c r="I18" s="68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57">
        <f>U18+X18</f>
        <v>30</v>
      </c>
      <c r="U18" s="57">
        <f>10+2+3+15</f>
        <v>30</v>
      </c>
      <c r="V18" s="57"/>
      <c r="W18" s="57"/>
      <c r="X18" s="57"/>
      <c r="Y18" s="65">
        <f>Z18+AC18</f>
        <v>17</v>
      </c>
      <c r="Z18" s="65"/>
      <c r="AA18" s="65"/>
      <c r="AB18" s="65"/>
      <c r="AC18" s="66">
        <f>12+5</f>
        <v>17</v>
      </c>
      <c r="AD18" s="57">
        <f>AC18</f>
        <v>17</v>
      </c>
      <c r="AE18" s="66">
        <f>Y18+T18</f>
        <v>47</v>
      </c>
      <c r="AF18" s="10"/>
    </row>
    <row r="19" spans="1:32" ht="39" customHeight="1">
      <c r="A19" s="35"/>
      <c r="B19" s="63"/>
      <c r="C19" s="63"/>
      <c r="D19" s="78" t="s">
        <v>4</v>
      </c>
      <c r="E19" s="68"/>
      <c r="F19" s="68"/>
      <c r="G19" s="68"/>
      <c r="H19" s="68"/>
      <c r="I19" s="68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68">
        <f>U19+X19</f>
        <v>124.933</v>
      </c>
      <c r="U19" s="68">
        <f>U16</f>
        <v>124.933</v>
      </c>
      <c r="V19" s="68">
        <f aca="true" t="shared" si="1" ref="V19:AD19">V16</f>
        <v>0</v>
      </c>
      <c r="W19" s="68">
        <f t="shared" si="1"/>
        <v>0</v>
      </c>
      <c r="X19" s="68">
        <f t="shared" si="1"/>
        <v>0</v>
      </c>
      <c r="Y19" s="68">
        <f t="shared" si="1"/>
        <v>169.803</v>
      </c>
      <c r="Z19" s="68">
        <f t="shared" si="1"/>
        <v>0</v>
      </c>
      <c r="AA19" s="68">
        <f t="shared" si="1"/>
        <v>0</v>
      </c>
      <c r="AB19" s="68">
        <f t="shared" si="1"/>
        <v>0</v>
      </c>
      <c r="AC19" s="68">
        <f t="shared" si="1"/>
        <v>169.803</v>
      </c>
      <c r="AD19" s="68">
        <f t="shared" si="1"/>
        <v>169.803</v>
      </c>
      <c r="AE19" s="71">
        <f aca="true" t="shared" si="2" ref="AE19:AE26">Y19+T19</f>
        <v>294.736</v>
      </c>
      <c r="AF19" s="10"/>
    </row>
    <row r="20" spans="1:32" ht="45.75" customHeight="1">
      <c r="A20" s="35"/>
      <c r="B20" s="63"/>
      <c r="C20" s="63"/>
      <c r="D20" s="103" t="s">
        <v>36</v>
      </c>
      <c r="E20" s="68"/>
      <c r="F20" s="68"/>
      <c r="G20" s="68"/>
      <c r="H20" s="68"/>
      <c r="I20" s="68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102"/>
      <c r="U20" s="102"/>
      <c r="V20" s="68"/>
      <c r="W20" s="68"/>
      <c r="X20" s="68"/>
      <c r="Y20" s="70"/>
      <c r="Z20" s="68"/>
      <c r="AA20" s="68"/>
      <c r="AB20" s="68"/>
      <c r="AC20" s="68"/>
      <c r="AD20" s="68"/>
      <c r="AE20" s="71">
        <f t="shared" si="2"/>
        <v>0</v>
      </c>
      <c r="AF20" s="10"/>
    </row>
    <row r="21" spans="1:32" ht="45.75" customHeight="1">
      <c r="A21" s="35"/>
      <c r="B21" s="111" t="s">
        <v>67</v>
      </c>
      <c r="C21" s="109"/>
      <c r="D21" s="110" t="s">
        <v>68</v>
      </c>
      <c r="E21" s="68"/>
      <c r="F21" s="68"/>
      <c r="G21" s="68"/>
      <c r="H21" s="68"/>
      <c r="I21" s="68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68">
        <f>U21+X21</f>
        <v>465.64</v>
      </c>
      <c r="U21" s="68">
        <f>U22+U27+U28</f>
        <v>465.64</v>
      </c>
      <c r="V21" s="102">
        <f>V22+V27+V28</f>
        <v>0</v>
      </c>
      <c r="W21" s="102">
        <f>W22+W27+W28</f>
        <v>0</v>
      </c>
      <c r="X21" s="102">
        <f>X22+X27+X28</f>
        <v>0</v>
      </c>
      <c r="Y21" s="70"/>
      <c r="Z21" s="68"/>
      <c r="AA21" s="68"/>
      <c r="AB21" s="68"/>
      <c r="AC21" s="68"/>
      <c r="AD21" s="68"/>
      <c r="AE21" s="71">
        <f t="shared" si="2"/>
        <v>465.64</v>
      </c>
      <c r="AF21" s="10"/>
    </row>
    <row r="22" spans="1:32" ht="75" customHeight="1">
      <c r="A22" s="35"/>
      <c r="B22" s="38" t="s">
        <v>41</v>
      </c>
      <c r="C22" s="38" t="s">
        <v>42</v>
      </c>
      <c r="D22" s="101" t="s">
        <v>43</v>
      </c>
      <c r="E22" s="68"/>
      <c r="F22" s="68"/>
      <c r="G22" s="68"/>
      <c r="H22" s="68"/>
      <c r="I22" s="68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57">
        <f aca="true" t="shared" si="3" ref="T22:T29">U22+X22</f>
        <v>270.64</v>
      </c>
      <c r="U22" s="57">
        <f>135+43+15+77.64</f>
        <v>270.64</v>
      </c>
      <c r="V22" s="57"/>
      <c r="W22" s="57"/>
      <c r="X22" s="57"/>
      <c r="Y22" s="65">
        <f>Z22+AC22</f>
        <v>0</v>
      </c>
      <c r="Z22" s="68"/>
      <c r="AA22" s="68"/>
      <c r="AB22" s="68"/>
      <c r="AC22" s="57"/>
      <c r="AD22" s="57"/>
      <c r="AE22" s="66">
        <f t="shared" si="2"/>
        <v>270.64</v>
      </c>
      <c r="AF22" s="10"/>
    </row>
    <row r="23" spans="1:32" ht="48.75" customHeight="1">
      <c r="A23" s="35"/>
      <c r="B23" s="38"/>
      <c r="C23" s="38"/>
      <c r="D23" s="64" t="s">
        <v>59</v>
      </c>
      <c r="E23" s="68"/>
      <c r="F23" s="68"/>
      <c r="G23" s="68"/>
      <c r="H23" s="68"/>
      <c r="I23" s="68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7">
        <f t="shared" si="3"/>
        <v>0</v>
      </c>
      <c r="U23" s="57"/>
      <c r="V23" s="57"/>
      <c r="W23" s="57"/>
      <c r="X23" s="57"/>
      <c r="Y23" s="57">
        <f>Z23+AC23</f>
        <v>0</v>
      </c>
      <c r="Z23" s="68"/>
      <c r="AA23" s="68"/>
      <c r="AB23" s="68"/>
      <c r="AC23" s="57"/>
      <c r="AD23" s="57"/>
      <c r="AE23" s="66">
        <f t="shared" si="2"/>
        <v>0</v>
      </c>
      <c r="AF23" s="10"/>
    </row>
    <row r="24" spans="1:32" ht="63" customHeight="1">
      <c r="A24" s="35"/>
      <c r="B24" s="38"/>
      <c r="C24" s="38"/>
      <c r="D24" s="64" t="s">
        <v>60</v>
      </c>
      <c r="E24" s="68"/>
      <c r="F24" s="68"/>
      <c r="G24" s="68"/>
      <c r="H24" s="68"/>
      <c r="I24" s="68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57">
        <f t="shared" si="3"/>
        <v>92.64</v>
      </c>
      <c r="U24" s="57">
        <f>77.64+15</f>
        <v>92.64</v>
      </c>
      <c r="V24" s="57"/>
      <c r="W24" s="57"/>
      <c r="X24" s="57"/>
      <c r="Y24" s="65"/>
      <c r="Z24" s="68"/>
      <c r="AA24" s="68"/>
      <c r="AB24" s="68"/>
      <c r="AC24" s="57"/>
      <c r="AD24" s="57"/>
      <c r="AE24" s="66">
        <f t="shared" si="2"/>
        <v>92.64</v>
      </c>
      <c r="AF24" s="10"/>
    </row>
    <row r="25" spans="1:32" ht="87" customHeight="1">
      <c r="A25" s="35"/>
      <c r="B25" s="38" t="s">
        <v>73</v>
      </c>
      <c r="C25" s="38" t="s">
        <v>42</v>
      </c>
      <c r="D25" s="64" t="s">
        <v>72</v>
      </c>
      <c r="E25" s="68"/>
      <c r="F25" s="68"/>
      <c r="G25" s="68"/>
      <c r="H25" s="68"/>
      <c r="I25" s="68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57">
        <f t="shared" si="3"/>
        <v>0</v>
      </c>
      <c r="U25" s="57"/>
      <c r="V25" s="57"/>
      <c r="W25" s="57"/>
      <c r="X25" s="57"/>
      <c r="Y25" s="65">
        <f>AC25</f>
        <v>59.075</v>
      </c>
      <c r="Z25" s="68"/>
      <c r="AA25" s="68"/>
      <c r="AB25" s="68"/>
      <c r="AC25" s="57">
        <f>39.075+20</f>
        <v>59.075</v>
      </c>
      <c r="AD25" s="57">
        <f>AC25</f>
        <v>59.075</v>
      </c>
      <c r="AE25" s="66">
        <f t="shared" si="2"/>
        <v>59.075</v>
      </c>
      <c r="AF25" s="10"/>
    </row>
    <row r="26" spans="1:32" ht="60" customHeight="1">
      <c r="A26" s="35"/>
      <c r="B26" s="38"/>
      <c r="C26" s="38"/>
      <c r="D26" s="64" t="s">
        <v>60</v>
      </c>
      <c r="E26" s="68"/>
      <c r="F26" s="68"/>
      <c r="G26" s="68"/>
      <c r="H26" s="68"/>
      <c r="I26" s="68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57"/>
      <c r="U26" s="57"/>
      <c r="V26" s="57"/>
      <c r="W26" s="57"/>
      <c r="X26" s="57"/>
      <c r="Y26" s="65">
        <f>AC26</f>
        <v>39.075</v>
      </c>
      <c r="Z26" s="68"/>
      <c r="AA26" s="68"/>
      <c r="AB26" s="68"/>
      <c r="AC26" s="57">
        <v>39.075</v>
      </c>
      <c r="AD26" s="57">
        <v>39.075</v>
      </c>
      <c r="AE26" s="66">
        <f t="shared" si="2"/>
        <v>39.075</v>
      </c>
      <c r="AF26" s="10"/>
    </row>
    <row r="27" spans="1:32" ht="63" customHeight="1">
      <c r="A27" s="35"/>
      <c r="B27" s="107" t="s">
        <v>61</v>
      </c>
      <c r="C27" s="38" t="s">
        <v>62</v>
      </c>
      <c r="D27" s="101" t="s">
        <v>63</v>
      </c>
      <c r="E27" s="68"/>
      <c r="F27" s="68"/>
      <c r="G27" s="68"/>
      <c r="H27" s="68"/>
      <c r="I27" s="68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57">
        <f>U27+X27</f>
        <v>30</v>
      </c>
      <c r="U27" s="57">
        <v>30</v>
      </c>
      <c r="V27" s="57"/>
      <c r="W27" s="57"/>
      <c r="X27" s="57"/>
      <c r="Y27" s="65"/>
      <c r="Z27" s="68"/>
      <c r="AA27" s="68"/>
      <c r="AB27" s="68"/>
      <c r="AC27" s="57"/>
      <c r="AD27" s="57"/>
      <c r="AE27" s="66">
        <f>Y27+T27</f>
        <v>30</v>
      </c>
      <c r="AF27" s="10"/>
    </row>
    <row r="28" spans="1:32" ht="42" customHeight="1">
      <c r="A28" s="35"/>
      <c r="B28" s="38" t="s">
        <v>51</v>
      </c>
      <c r="C28" s="38" t="s">
        <v>44</v>
      </c>
      <c r="D28" s="104" t="s">
        <v>52</v>
      </c>
      <c r="E28" s="68"/>
      <c r="F28" s="68"/>
      <c r="G28" s="68"/>
      <c r="H28" s="68"/>
      <c r="I28" s="68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57">
        <f t="shared" si="3"/>
        <v>165</v>
      </c>
      <c r="U28" s="57">
        <v>165</v>
      </c>
      <c r="V28" s="57"/>
      <c r="W28" s="57"/>
      <c r="X28" s="57"/>
      <c r="Y28" s="65"/>
      <c r="Z28" s="68"/>
      <c r="AA28" s="68"/>
      <c r="AB28" s="68"/>
      <c r="AC28" s="68"/>
      <c r="AD28" s="68"/>
      <c r="AE28" s="66">
        <f>Y28+T28</f>
        <v>165</v>
      </c>
      <c r="AF28" s="10"/>
    </row>
    <row r="29" spans="1:32" ht="34.5" customHeight="1">
      <c r="A29" s="35"/>
      <c r="B29" s="63"/>
      <c r="C29" s="63"/>
      <c r="D29" s="54" t="s">
        <v>4</v>
      </c>
      <c r="E29" s="68"/>
      <c r="F29" s="68"/>
      <c r="G29" s="68"/>
      <c r="H29" s="68"/>
      <c r="I29" s="68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68">
        <f t="shared" si="3"/>
        <v>465.64</v>
      </c>
      <c r="U29" s="68">
        <f>U22+U28+U27</f>
        <v>465.64</v>
      </c>
      <c r="V29" s="68">
        <f>V22+V28+V27</f>
        <v>0</v>
      </c>
      <c r="W29" s="68">
        <f>W22+W28+W27</f>
        <v>0</v>
      </c>
      <c r="X29" s="68">
        <f>X22+X28+X27</f>
        <v>0</v>
      </c>
      <c r="Y29" s="68">
        <f aca="true" t="shared" si="4" ref="Y29:AD29">Y22+Y28+Y27+Y25</f>
        <v>59.075</v>
      </c>
      <c r="Z29" s="68">
        <f t="shared" si="4"/>
        <v>0</v>
      </c>
      <c r="AA29" s="68">
        <f t="shared" si="4"/>
        <v>0</v>
      </c>
      <c r="AB29" s="68">
        <f t="shared" si="4"/>
        <v>0</v>
      </c>
      <c r="AC29" s="68">
        <f t="shared" si="4"/>
        <v>59.075</v>
      </c>
      <c r="AD29" s="68">
        <f t="shared" si="4"/>
        <v>59.075</v>
      </c>
      <c r="AE29" s="71">
        <f aca="true" t="shared" si="5" ref="AE29:AE37">Y29+T29</f>
        <v>524.715</v>
      </c>
      <c r="AF29" s="10"/>
    </row>
    <row r="30" spans="1:33" ht="3" customHeight="1" hidden="1">
      <c r="A30" s="41"/>
      <c r="B30" s="81"/>
      <c r="C30" s="81"/>
      <c r="D30" s="79"/>
      <c r="E30" s="82"/>
      <c r="F30" s="82"/>
      <c r="G30" s="82"/>
      <c r="H30" s="82"/>
      <c r="I30" s="8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68">
        <f>E30+J30+O30</f>
        <v>0</v>
      </c>
      <c r="U30" s="68"/>
      <c r="V30" s="57">
        <f>G30+L30+Q30</f>
        <v>0</v>
      </c>
      <c r="W30" s="57">
        <f>H30+M30+R30</f>
        <v>0</v>
      </c>
      <c r="X30" s="57"/>
      <c r="Y30" s="65">
        <f>Z30+AC30</f>
        <v>0</v>
      </c>
      <c r="Z30" s="65"/>
      <c r="AA30" s="65"/>
      <c r="AB30" s="65"/>
      <c r="AC30" s="66"/>
      <c r="AD30" s="66"/>
      <c r="AE30" s="71">
        <f t="shared" si="5"/>
        <v>0</v>
      </c>
      <c r="AF30" s="10"/>
      <c r="AG30" s="4"/>
    </row>
    <row r="31" spans="1:33" ht="50.25" customHeight="1">
      <c r="A31" s="41"/>
      <c r="B31" s="81"/>
      <c r="C31" s="81"/>
      <c r="D31" s="105" t="s">
        <v>45</v>
      </c>
      <c r="E31" s="82"/>
      <c r="F31" s="82"/>
      <c r="G31" s="82"/>
      <c r="H31" s="82"/>
      <c r="I31" s="82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68"/>
      <c r="U31" s="68"/>
      <c r="V31" s="57"/>
      <c r="W31" s="57"/>
      <c r="X31" s="57"/>
      <c r="Y31" s="65"/>
      <c r="Z31" s="65"/>
      <c r="AA31" s="65"/>
      <c r="AB31" s="65"/>
      <c r="AC31" s="66"/>
      <c r="AD31" s="66"/>
      <c r="AE31" s="71">
        <f t="shared" si="5"/>
        <v>0</v>
      </c>
      <c r="AF31" s="10"/>
      <c r="AG31" s="4"/>
    </row>
    <row r="32" spans="1:33" ht="43.5" customHeight="1">
      <c r="A32" s="41"/>
      <c r="B32" s="38" t="s">
        <v>49</v>
      </c>
      <c r="C32" s="38" t="s">
        <v>47</v>
      </c>
      <c r="D32" s="106" t="s">
        <v>50</v>
      </c>
      <c r="E32" s="82"/>
      <c r="F32" s="82"/>
      <c r="G32" s="82"/>
      <c r="H32" s="82"/>
      <c r="I32" s="82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65">
        <f>U32</f>
        <v>9.3</v>
      </c>
      <c r="U32" s="65">
        <v>9.3</v>
      </c>
      <c r="V32" s="57"/>
      <c r="W32" s="57"/>
      <c r="X32" s="57"/>
      <c r="Y32" s="65"/>
      <c r="Z32" s="65"/>
      <c r="AA32" s="65"/>
      <c r="AB32" s="65"/>
      <c r="AC32" s="66"/>
      <c r="AD32" s="66"/>
      <c r="AE32" s="66">
        <f t="shared" si="5"/>
        <v>9.3</v>
      </c>
      <c r="AF32" s="10"/>
      <c r="AG32" s="4"/>
    </row>
    <row r="33" spans="1:33" ht="46.5" customHeight="1">
      <c r="A33" s="41"/>
      <c r="B33" s="38" t="s">
        <v>75</v>
      </c>
      <c r="C33" s="38" t="s">
        <v>29</v>
      </c>
      <c r="D33" s="106" t="s">
        <v>76</v>
      </c>
      <c r="E33" s="82"/>
      <c r="F33" s="82"/>
      <c r="G33" s="82"/>
      <c r="H33" s="82"/>
      <c r="I33" s="82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65">
        <f>U33</f>
        <v>-14.92</v>
      </c>
      <c r="U33" s="65">
        <v>-14.92</v>
      </c>
      <c r="V33" s="57"/>
      <c r="W33" s="57"/>
      <c r="X33" s="57"/>
      <c r="Y33" s="65"/>
      <c r="Z33" s="65"/>
      <c r="AA33" s="65"/>
      <c r="AB33" s="65"/>
      <c r="AC33" s="66"/>
      <c r="AD33" s="66"/>
      <c r="AE33" s="66">
        <f t="shared" si="5"/>
        <v>-14.92</v>
      </c>
      <c r="AF33" s="10"/>
      <c r="AG33" s="4"/>
    </row>
    <row r="34" spans="1:33" ht="43.5" customHeight="1">
      <c r="A34" s="41"/>
      <c r="B34" s="38" t="s">
        <v>77</v>
      </c>
      <c r="C34" s="38" t="s">
        <v>29</v>
      </c>
      <c r="D34" s="106" t="s">
        <v>78</v>
      </c>
      <c r="E34" s="82"/>
      <c r="F34" s="82"/>
      <c r="G34" s="82"/>
      <c r="H34" s="82"/>
      <c r="I34" s="82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65">
        <f>U34</f>
        <v>14.92</v>
      </c>
      <c r="U34" s="65">
        <v>14.92</v>
      </c>
      <c r="V34" s="57"/>
      <c r="W34" s="57"/>
      <c r="X34" s="57"/>
      <c r="Y34" s="65"/>
      <c r="Z34" s="65"/>
      <c r="AA34" s="65"/>
      <c r="AB34" s="65"/>
      <c r="AC34" s="66"/>
      <c r="AD34" s="66"/>
      <c r="AE34" s="66">
        <f t="shared" si="5"/>
        <v>14.92</v>
      </c>
      <c r="AF34" s="10"/>
      <c r="AG34" s="4"/>
    </row>
    <row r="35" spans="1:33" ht="66.75" customHeight="1">
      <c r="A35" s="41"/>
      <c r="B35" s="38" t="s">
        <v>46</v>
      </c>
      <c r="C35" s="38" t="s">
        <v>47</v>
      </c>
      <c r="D35" s="106" t="s">
        <v>48</v>
      </c>
      <c r="E35" s="82"/>
      <c r="F35" s="82"/>
      <c r="G35" s="82"/>
      <c r="H35" s="82"/>
      <c r="I35" s="82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57">
        <f>U35+X32</f>
        <v>43</v>
      </c>
      <c r="U35" s="57">
        <v>43</v>
      </c>
      <c r="V35" s="57"/>
      <c r="W35" s="57"/>
      <c r="X35" s="57"/>
      <c r="Y35" s="65"/>
      <c r="Z35" s="65"/>
      <c r="AA35" s="65"/>
      <c r="AB35" s="65"/>
      <c r="AC35" s="66"/>
      <c r="AD35" s="66"/>
      <c r="AE35" s="66">
        <f t="shared" si="5"/>
        <v>43</v>
      </c>
      <c r="AF35" s="10"/>
      <c r="AG35" s="4"/>
    </row>
    <row r="36" spans="1:33" ht="27.75" customHeight="1">
      <c r="A36" s="41"/>
      <c r="B36" s="38"/>
      <c r="C36" s="38"/>
      <c r="D36" s="54" t="s">
        <v>4</v>
      </c>
      <c r="E36" s="82"/>
      <c r="F36" s="82"/>
      <c r="G36" s="82"/>
      <c r="H36" s="82"/>
      <c r="I36" s="82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57">
        <f>U36</f>
        <v>52.3</v>
      </c>
      <c r="U36" s="57">
        <f>U32+U35+U33+U34</f>
        <v>52.3</v>
      </c>
      <c r="V36" s="57"/>
      <c r="W36" s="57"/>
      <c r="X36" s="57"/>
      <c r="Y36" s="65"/>
      <c r="Z36" s="65"/>
      <c r="AA36" s="65"/>
      <c r="AB36" s="65"/>
      <c r="AC36" s="66"/>
      <c r="AD36" s="66"/>
      <c r="AE36" s="71">
        <f t="shared" si="5"/>
        <v>52.3</v>
      </c>
      <c r="AF36" s="10"/>
      <c r="AG36" s="4"/>
    </row>
    <row r="37" spans="1:33" ht="26.25" customHeight="1">
      <c r="A37" s="41"/>
      <c r="B37" s="80"/>
      <c r="C37" s="80"/>
      <c r="D37" s="83" t="s">
        <v>28</v>
      </c>
      <c r="E37" s="83" t="s">
        <v>28</v>
      </c>
      <c r="F37" s="82"/>
      <c r="G37" s="82"/>
      <c r="H37" s="82"/>
      <c r="I37" s="82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57"/>
      <c r="U37" s="57"/>
      <c r="V37" s="57"/>
      <c r="W37" s="57"/>
      <c r="X37" s="57"/>
      <c r="Y37" s="65"/>
      <c r="Z37" s="65"/>
      <c r="AA37" s="65"/>
      <c r="AB37" s="65"/>
      <c r="AC37" s="66"/>
      <c r="AD37" s="66"/>
      <c r="AE37" s="71">
        <f t="shared" si="5"/>
        <v>0</v>
      </c>
      <c r="AF37" s="10"/>
      <c r="AG37" s="4"/>
    </row>
    <row r="38" spans="1:33" ht="36" customHeight="1">
      <c r="A38" s="41"/>
      <c r="B38" s="108" t="s">
        <v>64</v>
      </c>
      <c r="C38" s="108" t="s">
        <v>65</v>
      </c>
      <c r="D38" s="104" t="s">
        <v>66</v>
      </c>
      <c r="E38" s="83"/>
      <c r="F38" s="82"/>
      <c r="G38" s="82"/>
      <c r="H38" s="82"/>
      <c r="I38" s="82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57">
        <f>U38</f>
        <v>-3.9</v>
      </c>
      <c r="U38" s="57">
        <f>1.9-5.8</f>
        <v>-3.9</v>
      </c>
      <c r="V38" s="57">
        <v>-4.8</v>
      </c>
      <c r="W38" s="57"/>
      <c r="X38" s="57"/>
      <c r="Y38" s="65"/>
      <c r="Z38" s="65"/>
      <c r="AA38" s="65"/>
      <c r="AB38" s="65"/>
      <c r="AC38" s="66"/>
      <c r="AD38" s="66"/>
      <c r="AE38" s="66">
        <f aca="true" t="shared" si="6" ref="AE38:AE47">T38+Y38</f>
        <v>-3.9</v>
      </c>
      <c r="AF38" s="10"/>
      <c r="AG38" s="4"/>
    </row>
    <row r="39" spans="1:33" ht="36" customHeight="1">
      <c r="A39" s="41"/>
      <c r="B39" s="108" t="s">
        <v>69</v>
      </c>
      <c r="C39" s="108" t="s">
        <v>70</v>
      </c>
      <c r="D39" s="104" t="s">
        <v>71</v>
      </c>
      <c r="E39" s="83"/>
      <c r="F39" s="82"/>
      <c r="G39" s="82"/>
      <c r="H39" s="82"/>
      <c r="I39" s="82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57">
        <f>U39</f>
        <v>5.8</v>
      </c>
      <c r="U39" s="57">
        <v>5.8</v>
      </c>
      <c r="V39" s="57">
        <v>4.8</v>
      </c>
      <c r="W39" s="57"/>
      <c r="X39" s="57"/>
      <c r="Y39" s="65"/>
      <c r="Z39" s="65"/>
      <c r="AA39" s="65"/>
      <c r="AB39" s="65"/>
      <c r="AC39" s="66"/>
      <c r="AD39" s="66"/>
      <c r="AE39" s="66">
        <f t="shared" si="6"/>
        <v>5.8</v>
      </c>
      <c r="AF39" s="10"/>
      <c r="AG39" s="4"/>
    </row>
    <row r="40" spans="1:33" ht="33" customHeight="1">
      <c r="A40" s="43"/>
      <c r="B40" s="84"/>
      <c r="C40" s="84"/>
      <c r="D40" s="54" t="s">
        <v>4</v>
      </c>
      <c r="E40" s="74"/>
      <c r="F40" s="82"/>
      <c r="G40" s="82"/>
      <c r="H40" s="82"/>
      <c r="I40" s="82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68">
        <f>U40+X40</f>
        <v>1.9</v>
      </c>
      <c r="U40" s="68">
        <f>U38+U39</f>
        <v>1.9</v>
      </c>
      <c r="V40" s="68">
        <f aca="true" t="shared" si="7" ref="V40:AD40">V38+V39</f>
        <v>0</v>
      </c>
      <c r="W40" s="68">
        <f t="shared" si="7"/>
        <v>0</v>
      </c>
      <c r="X40" s="68">
        <f t="shared" si="7"/>
        <v>0</v>
      </c>
      <c r="Y40" s="68">
        <f t="shared" si="7"/>
        <v>0</v>
      </c>
      <c r="Z40" s="68">
        <f t="shared" si="7"/>
        <v>0</v>
      </c>
      <c r="AA40" s="68">
        <f t="shared" si="7"/>
        <v>0</v>
      </c>
      <c r="AB40" s="68">
        <f t="shared" si="7"/>
        <v>0</v>
      </c>
      <c r="AC40" s="68">
        <f t="shared" si="7"/>
        <v>0</v>
      </c>
      <c r="AD40" s="68">
        <f t="shared" si="7"/>
        <v>0</v>
      </c>
      <c r="AE40" s="66">
        <f t="shared" si="6"/>
        <v>1.9</v>
      </c>
      <c r="AF40" s="10"/>
      <c r="AG40" s="4"/>
    </row>
    <row r="41" spans="1:33" ht="34.5" customHeight="1">
      <c r="A41" s="41"/>
      <c r="B41" s="85"/>
      <c r="C41" s="85"/>
      <c r="D41" s="54" t="s">
        <v>3</v>
      </c>
      <c r="E41" s="86" t="e">
        <f>#REF!+#REF!+#REF!+#REF!+#REF!+#REF!+#REF!+#REF!+#REF!+#REF!+#REF!+#REF!+#REF!+#REF!+#REF!+#REF!+#REF!+#REF!</f>
        <v>#REF!</v>
      </c>
      <c r="F41" s="86" t="e">
        <f>#REF!+#REF!+#REF!+#REF!+#REF!+#REF!+#REF!+#REF!+#REF!+#REF!+#REF!+#REF!+#REF!+#REF!+#REF!+#REF!+#REF!+#REF!</f>
        <v>#REF!</v>
      </c>
      <c r="G41" s="87" t="e">
        <f>#REF!+#REF!+#REF!+#REF!+#REF!+#REF!+#REF!+#REF!+#REF!+#REF!+#REF!+#REF!+#REF!+#REF!+#REF!+#REF!+#REF!+#REF!</f>
        <v>#REF!</v>
      </c>
      <c r="H41" s="86" t="e">
        <f>#REF!+#REF!+#REF!+#REF!+#REF!+#REF!+#REF!+#REF!+#REF!+#REF!+#REF!+#REF!+#REF!+#REF!+#REF!+#REF!+#REF!+#REF!</f>
        <v>#REF!</v>
      </c>
      <c r="I41" s="86" t="e">
        <f>#REF!+#REF!+#REF!+#REF!+#REF!+#REF!+#REF!+#REF!+#REF!+#REF!+#REF!+#REF!+#REF!+#REF!+#REF!+#REF!+#REF!+#REF!</f>
        <v>#REF!</v>
      </c>
      <c r="J41" s="86" t="e">
        <f>#REF!+#REF!+#REF!+#REF!+#REF!+#REF!+#REF!+#REF!+#REF!+#REF!+#REF!+#REF!+#REF!+#REF!+#REF!+#REF!+#REF!+#REF!</f>
        <v>#REF!</v>
      </c>
      <c r="K41" s="86"/>
      <c r="L41" s="86" t="e">
        <f>#REF!+#REF!+#REF!+#REF!+#REF!+#REF!+#REF!+#REF!+#REF!+#REF!+#REF!+#REF!+#REF!+#REF!+#REF!+#REF!+#REF!+#REF!</f>
        <v>#REF!</v>
      </c>
      <c r="M41" s="86" t="e">
        <f>#REF!+#REF!+#REF!+#REF!+#REF!+#REF!+#REF!+#REF!+#REF!+#REF!+#REF!+#REF!+#REF!+#REF!+#REF!+#REF!+#REF!+#REF!</f>
        <v>#REF!</v>
      </c>
      <c r="N41" s="86"/>
      <c r="O41" s="86" t="e">
        <f>#REF!+#REF!+#REF!+#REF!+#REF!+#REF!+#REF!+#REF!+#REF!+#REF!+#REF!+#REF!+#REF!+#REF!+#REF!+#REF!+#REF!+#REF!</f>
        <v>#REF!</v>
      </c>
      <c r="P41" s="86"/>
      <c r="Q41" s="86" t="e">
        <f>#REF!+#REF!+#REF!+#REF!+#REF!+#REF!+#REF!+#REF!+#REF!+#REF!+#REF!+#REF!+#REF!+#REF!+#REF!+#REF!+#REF!+#REF!</f>
        <v>#REF!</v>
      </c>
      <c r="R41" s="86" t="e">
        <f>#REF!+#REF!+#REF!+#REF!+#REF!+#REF!+#REF!+#REF!+#REF!+#REF!+#REF!+#REF!+#REF!+#REF!+#REF!+#REF!+#REF!+#REF!</f>
        <v>#REF!</v>
      </c>
      <c r="S41" s="86"/>
      <c r="T41" s="55">
        <f>U41+X41</f>
        <v>661.7729999999999</v>
      </c>
      <c r="U41" s="55">
        <f aca="true" t="shared" si="8" ref="U41:AD41">U40+U29+U19+U14+U36</f>
        <v>661.7729999999999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228.878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228.878</v>
      </c>
      <c r="AD41" s="55">
        <f t="shared" si="8"/>
        <v>228.878</v>
      </c>
      <c r="AE41" s="76">
        <f>T41+Y41</f>
        <v>890.6509999999998</v>
      </c>
      <c r="AF41" s="12"/>
      <c r="AG41" s="30"/>
    </row>
    <row r="42" spans="1:32" ht="45.75" customHeight="1">
      <c r="A42" s="42"/>
      <c r="B42" s="88"/>
      <c r="C42" s="88"/>
      <c r="D42" s="89" t="s">
        <v>58</v>
      </c>
      <c r="E42" s="90"/>
      <c r="F42" s="90"/>
      <c r="G42" s="90">
        <v>0</v>
      </c>
      <c r="H42" s="90">
        <v>0</v>
      </c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>
        <f>U42+X42</f>
        <v>92.64</v>
      </c>
      <c r="U42" s="90">
        <f>U24</f>
        <v>92.64</v>
      </c>
      <c r="V42" s="90">
        <f>V24</f>
        <v>0</v>
      </c>
      <c r="W42" s="90">
        <f>W24</f>
        <v>0</v>
      </c>
      <c r="X42" s="90">
        <f>X24</f>
        <v>0</v>
      </c>
      <c r="Y42" s="90">
        <f aca="true" t="shared" si="9" ref="Y42:AD42">Y26</f>
        <v>39.075</v>
      </c>
      <c r="Z42" s="90">
        <f t="shared" si="9"/>
        <v>0</v>
      </c>
      <c r="AA42" s="90">
        <f t="shared" si="9"/>
        <v>0</v>
      </c>
      <c r="AB42" s="90">
        <f t="shared" si="9"/>
        <v>0</v>
      </c>
      <c r="AC42" s="90">
        <f t="shared" si="9"/>
        <v>39.075</v>
      </c>
      <c r="AD42" s="90">
        <f t="shared" si="9"/>
        <v>39.075</v>
      </c>
      <c r="AE42" s="66">
        <f t="shared" si="6"/>
        <v>131.715</v>
      </c>
      <c r="AF42" s="27"/>
    </row>
    <row r="43" spans="1:32" ht="27" customHeight="1">
      <c r="A43" s="42"/>
      <c r="B43" s="88"/>
      <c r="C43" s="88"/>
      <c r="D43" s="89" t="s">
        <v>15</v>
      </c>
      <c r="E43" s="90"/>
      <c r="F43" s="90"/>
      <c r="G43" s="90"/>
      <c r="H43" s="90"/>
      <c r="I43" s="90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66"/>
      <c r="AF43" s="27"/>
    </row>
    <row r="44" spans="1:32" ht="48.75" customHeight="1">
      <c r="A44" s="42"/>
      <c r="B44" s="88"/>
      <c r="C44" s="88"/>
      <c r="D44" s="89" t="s">
        <v>74</v>
      </c>
      <c r="E44" s="90"/>
      <c r="F44" s="90"/>
      <c r="G44" s="90"/>
      <c r="H44" s="90"/>
      <c r="I44" s="90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>
        <f>U44+X44</f>
        <v>92.64</v>
      </c>
      <c r="U44" s="90">
        <f>U42</f>
        <v>92.64</v>
      </c>
      <c r="V44" s="90">
        <f aca="true" t="shared" si="10" ref="V44:AD44">V42</f>
        <v>0</v>
      </c>
      <c r="W44" s="90">
        <f t="shared" si="10"/>
        <v>0</v>
      </c>
      <c r="X44" s="90">
        <f t="shared" si="10"/>
        <v>0</v>
      </c>
      <c r="Y44" s="90">
        <f t="shared" si="10"/>
        <v>39.075</v>
      </c>
      <c r="Z44" s="90">
        <f t="shared" si="10"/>
        <v>0</v>
      </c>
      <c r="AA44" s="90">
        <f t="shared" si="10"/>
        <v>0</v>
      </c>
      <c r="AB44" s="90">
        <f t="shared" si="10"/>
        <v>0</v>
      </c>
      <c r="AC44" s="90">
        <f t="shared" si="10"/>
        <v>39.075</v>
      </c>
      <c r="AD44" s="90">
        <f t="shared" si="10"/>
        <v>39.075</v>
      </c>
      <c r="AE44" s="66">
        <f t="shared" si="6"/>
        <v>131.715</v>
      </c>
      <c r="AF44" s="27"/>
    </row>
    <row r="45" spans="1:32" ht="45.75" customHeight="1">
      <c r="A45" s="42"/>
      <c r="B45" s="88"/>
      <c r="C45" s="88"/>
      <c r="D45" s="89"/>
      <c r="E45" s="90"/>
      <c r="F45" s="90"/>
      <c r="G45" s="90"/>
      <c r="H45" s="90"/>
      <c r="I45" s="90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66"/>
      <c r="AF45" s="27"/>
    </row>
    <row r="46" spans="1:32" ht="54" customHeight="1">
      <c r="A46" s="33"/>
      <c r="B46" s="91"/>
      <c r="C46" s="91"/>
      <c r="D46" s="56" t="s">
        <v>25</v>
      </c>
      <c r="E46" s="56"/>
      <c r="F46" s="92"/>
      <c r="G46" s="92"/>
      <c r="H46" s="92" t="s">
        <v>26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2" t="s">
        <v>26</v>
      </c>
      <c r="Y46" s="94"/>
      <c r="Z46" s="94"/>
      <c r="AA46" s="94"/>
      <c r="AB46" s="95"/>
      <c r="AC46" s="96"/>
      <c r="AD46" s="96"/>
      <c r="AE46" s="66">
        <f t="shared" si="6"/>
        <v>0</v>
      </c>
      <c r="AF46" s="10"/>
    </row>
    <row r="47" spans="1:32" ht="22.5" customHeight="1">
      <c r="A47" s="33"/>
      <c r="B47" s="91"/>
      <c r="C47" s="91"/>
      <c r="D47" s="54"/>
      <c r="E47" s="24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8"/>
      <c r="U47" s="98"/>
      <c r="V47" s="97"/>
      <c r="W47" s="97"/>
      <c r="X47" s="99"/>
      <c r="Y47" s="24"/>
      <c r="Z47" s="100"/>
      <c r="AA47" s="100"/>
      <c r="AB47" s="100"/>
      <c r="AC47" s="140"/>
      <c r="AD47" s="140"/>
      <c r="AE47" s="66">
        <f t="shared" si="6"/>
        <v>0</v>
      </c>
      <c r="AF47" s="10"/>
    </row>
    <row r="48" spans="2:31" ht="34.5" customHeight="1" hidden="1">
      <c r="B48" s="23" t="s">
        <v>8</v>
      </c>
      <c r="C48" s="2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8"/>
      <c r="U48" s="18"/>
      <c r="V48" s="18">
        <v>527997.7660000001</v>
      </c>
      <c r="W48" s="18">
        <v>119355.355</v>
      </c>
      <c r="X48" s="18">
        <v>706.6</v>
      </c>
      <c r="Y48" s="25">
        <v>150548.44</v>
      </c>
      <c r="Z48" s="25">
        <v>80804.79999999999</v>
      </c>
      <c r="AA48" s="25">
        <v>18427.699999999997</v>
      </c>
      <c r="AB48" s="25">
        <v>3834.9</v>
      </c>
      <c r="AC48" s="26">
        <v>69743.64</v>
      </c>
      <c r="AD48" s="26">
        <v>65917.74</v>
      </c>
      <c r="AE48" s="28">
        <v>3002838.44</v>
      </c>
    </row>
    <row r="49" spans="2:31" ht="37.5" hidden="1">
      <c r="B49" s="13" t="s">
        <v>9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  <c r="U49" s="18"/>
      <c r="V49" s="18">
        <f aca="true" t="shared" si="11" ref="V49:AE49">V41-V48</f>
        <v>-527997.7660000001</v>
      </c>
      <c r="W49" s="18">
        <f t="shared" si="11"/>
        <v>-119355.355</v>
      </c>
      <c r="X49" s="18">
        <f t="shared" si="11"/>
        <v>-706.6</v>
      </c>
      <c r="Y49" s="18">
        <f t="shared" si="11"/>
        <v>-150319.562</v>
      </c>
      <c r="Z49" s="18">
        <f t="shared" si="11"/>
        <v>-80804.79999999999</v>
      </c>
      <c r="AA49" s="18">
        <f t="shared" si="11"/>
        <v>-18427.699999999997</v>
      </c>
      <c r="AB49" s="18">
        <f t="shared" si="11"/>
        <v>-3834.9</v>
      </c>
      <c r="AC49" s="18">
        <f t="shared" si="11"/>
        <v>-69514.762</v>
      </c>
      <c r="AD49" s="18">
        <f t="shared" si="11"/>
        <v>-65688.86200000001</v>
      </c>
      <c r="AE49" s="18">
        <f t="shared" si="11"/>
        <v>-3001947.789</v>
      </c>
    </row>
    <row r="50" spans="2:31" ht="18.75">
      <c r="B50" s="13"/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2:32" ht="18.75">
      <c r="B51" s="14"/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1"/>
    </row>
    <row r="52" spans="2:32" ht="18.75">
      <c r="B52" s="14"/>
      <c r="C52" s="1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1"/>
    </row>
    <row r="53" spans="2:31" ht="18.75">
      <c r="B53" s="14"/>
      <c r="C53" s="1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2:32" ht="18.75">
      <c r="B54" s="14"/>
      <c r="C54" s="1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1"/>
    </row>
    <row r="55" spans="2:31" ht="18.75">
      <c r="B55" s="14"/>
      <c r="C55" s="1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2:31" ht="18.75">
      <c r="B56" s="14"/>
      <c r="C56" s="1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2:31" ht="18.75">
      <c r="B57" s="14"/>
      <c r="C57" s="1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2:31" ht="18.75">
      <c r="B58" s="14"/>
      <c r="C58" s="1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2:31" ht="18.75">
      <c r="B59" s="14"/>
      <c r="C59" s="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2:31" ht="18.75">
      <c r="B60" s="14"/>
      <c r="C60" s="1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2:31" ht="18.75">
      <c r="B61" s="14"/>
      <c r="C61" s="1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31" ht="18.75">
      <c r="B62" s="14"/>
      <c r="C62" s="1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2:31" ht="18.75">
      <c r="B63" s="14"/>
      <c r="C63" s="1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2:32" ht="18.75">
      <c r="B64" s="14"/>
      <c r="C64" s="1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9"/>
    </row>
    <row r="65" spans="2:31" ht="18.75">
      <c r="B65" s="14"/>
      <c r="C65" s="1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31" ht="18.75" hidden="1">
      <c r="B66" s="14"/>
      <c r="C66" s="1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2"/>
      <c r="U66" s="2"/>
      <c r="V66" s="2"/>
      <c r="W66" s="2"/>
      <c r="X66" s="2"/>
      <c r="Y66" s="21"/>
      <c r="Z66" s="21"/>
      <c r="AA66" s="21"/>
      <c r="AB66" s="21"/>
      <c r="AC66" s="21"/>
      <c r="AD66" s="21"/>
      <c r="AE66" s="15"/>
    </row>
    <row r="67" spans="2:31" ht="18.75" hidden="1">
      <c r="B67" s="14"/>
      <c r="C67" s="1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2"/>
      <c r="U67" s="2"/>
      <c r="V67" s="2"/>
      <c r="W67" s="2"/>
      <c r="X67" s="2"/>
      <c r="Y67" s="21"/>
      <c r="Z67" s="21"/>
      <c r="AA67" s="21"/>
      <c r="AB67" s="21"/>
      <c r="AC67" s="21"/>
      <c r="AD67" s="21"/>
      <c r="AE67" s="15"/>
    </row>
    <row r="68" spans="2:31" ht="18.75" hidden="1">
      <c r="B68" s="14"/>
      <c r="C68" s="1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2"/>
      <c r="U68" s="2"/>
      <c r="V68" s="2"/>
      <c r="W68" s="2"/>
      <c r="X68" s="2"/>
      <c r="Y68" s="21"/>
      <c r="Z68" s="21"/>
      <c r="AA68" s="21"/>
      <c r="AB68" s="21"/>
      <c r="AC68" s="21"/>
      <c r="AD68" s="21"/>
      <c r="AE68" s="15"/>
    </row>
    <row r="69" spans="2:31" ht="18.75" hidden="1">
      <c r="B69" s="14"/>
      <c r="C69" s="1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2:33" ht="18.75">
      <c r="B70" s="14"/>
      <c r="C70" s="1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G70" s="4"/>
    </row>
    <row r="71" spans="2:31" ht="18.75">
      <c r="B71" s="14"/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5"/>
    </row>
    <row r="72" spans="2:31" ht="18.75"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2:32" ht="23.25">
      <c r="B73" s="14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24"/>
    </row>
    <row r="74" spans="2:31" ht="18.75" customHeight="1" hidden="1">
      <c r="B74" s="14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5"/>
    </row>
    <row r="75" spans="2:31" ht="1.5" customHeight="1" hidden="1">
      <c r="B75" s="14"/>
      <c r="C75" s="1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2"/>
      <c r="U75" s="2"/>
      <c r="V75" s="2"/>
      <c r="W75" s="2"/>
      <c r="X75" s="2"/>
      <c r="Y75" s="21"/>
      <c r="Z75" s="21"/>
      <c r="AA75" s="21"/>
      <c r="AB75" s="21"/>
      <c r="AC75" s="22"/>
      <c r="AD75" s="22"/>
      <c r="AE75" s="15"/>
    </row>
    <row r="76" spans="2:31" ht="18.75" hidden="1">
      <c r="B76" s="14"/>
      <c r="C76" s="1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2:32" ht="18.75" hidden="1">
      <c r="B77" s="14"/>
      <c r="C77" s="1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5"/>
      <c r="AF77" s="11"/>
    </row>
    <row r="78" spans="2:32" ht="18.75" hidden="1">
      <c r="B78" s="14"/>
      <c r="C78" s="1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1"/>
    </row>
    <row r="79" spans="2:32" ht="18.75">
      <c r="B79" s="14"/>
      <c r="C79" s="1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1"/>
    </row>
    <row r="80" spans="2:32" ht="18.75">
      <c r="B80" s="14"/>
      <c r="C80" s="1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1"/>
    </row>
    <row r="81" spans="2:32" ht="18.75">
      <c r="B81" s="14"/>
      <c r="C81" s="1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1"/>
    </row>
    <row r="82" spans="2:32" ht="18.75">
      <c r="B82" s="14"/>
      <c r="C82" s="1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1"/>
    </row>
    <row r="83" spans="2:32" ht="18.75" hidden="1">
      <c r="B83" s="14"/>
      <c r="C83" s="1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1"/>
    </row>
    <row r="84" spans="2:32" ht="18.75" hidden="1">
      <c r="B84" s="14"/>
      <c r="C84" s="1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1"/>
    </row>
    <row r="85" spans="2:32" ht="18.75" hidden="1">
      <c r="B85" s="14"/>
      <c r="C85" s="1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1"/>
    </row>
    <row r="86" spans="2:32" ht="27" customHeight="1">
      <c r="B86" s="14"/>
      <c r="C86" s="1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11"/>
    </row>
    <row r="87" spans="2:32" ht="18.75">
      <c r="B87" s="14"/>
      <c r="C87" s="1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20"/>
      <c r="U87" s="20"/>
      <c r="V87" s="20"/>
      <c r="W87" s="20"/>
      <c r="X87" s="20"/>
      <c r="Y87" s="18"/>
      <c r="Z87" s="18"/>
      <c r="AA87" s="18"/>
      <c r="AB87" s="18"/>
      <c r="AC87" s="18"/>
      <c r="AD87" s="18"/>
      <c r="AE87" s="15"/>
      <c r="AF87" s="11"/>
    </row>
    <row r="88" spans="2:32" ht="18.75">
      <c r="B88" s="14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1"/>
    </row>
    <row r="89" spans="2:31" ht="24.75" customHeight="1">
      <c r="B89" s="14"/>
      <c r="C89" s="14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9"/>
      <c r="U89" s="19"/>
      <c r="V89" s="19"/>
      <c r="W89" s="19"/>
      <c r="X89" s="19"/>
      <c r="Y89" s="18"/>
      <c r="Z89" s="18"/>
      <c r="AA89" s="18"/>
      <c r="AB89" s="18"/>
      <c r="AC89" s="18"/>
      <c r="AD89" s="18"/>
      <c r="AE89" s="15"/>
    </row>
    <row r="90" spans="2:31" ht="18.75"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4"/>
      <c r="Z90" s="4"/>
      <c r="AA90" s="4"/>
      <c r="AB90" s="4"/>
      <c r="AC90" s="16"/>
      <c r="AD90" s="16"/>
      <c r="AE90" s="15"/>
    </row>
    <row r="91" spans="2:31" ht="18.75">
      <c r="B91" s="14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C91" s="5"/>
      <c r="AD91" s="5"/>
      <c r="AE91" s="15"/>
    </row>
    <row r="92" spans="2:31" ht="18.75">
      <c r="B92" s="14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2"/>
      <c r="U92" s="2"/>
      <c r="V92" s="2"/>
      <c r="W92" s="2"/>
      <c r="X92" s="2"/>
      <c r="AC92" s="5"/>
      <c r="AD92" s="5"/>
      <c r="AE92" s="15"/>
    </row>
    <row r="93" spans="2:31" ht="18.75">
      <c r="B93" s="14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C93" s="5"/>
      <c r="AD93" s="5"/>
      <c r="AE93" s="15"/>
    </row>
    <row r="94" spans="2:31" ht="18.75">
      <c r="B94" s="14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C94" s="5"/>
      <c r="AD94" s="5"/>
      <c r="AE94" s="15"/>
    </row>
    <row r="95" spans="2:31" ht="18.75">
      <c r="B95" s="14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E95" s="15"/>
    </row>
    <row r="96" spans="2:31" ht="18.75">
      <c r="B96" s="14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E96" s="15"/>
    </row>
    <row r="97" spans="2:31" ht="18.75"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E97" s="15"/>
    </row>
    <row r="98" spans="2:31" ht="18.75">
      <c r="B98" s="14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E98" s="15"/>
    </row>
    <row r="99" spans="2:31" ht="18.75">
      <c r="B99" s="14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E99" s="15"/>
    </row>
    <row r="100" spans="2:31" ht="18.75">
      <c r="B100" s="14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E100" s="15"/>
    </row>
    <row r="101" spans="2:31" ht="18.75">
      <c r="B101" s="14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E101" s="15"/>
    </row>
    <row r="102" spans="2:31" ht="18.75">
      <c r="B102" s="14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E102" s="15"/>
    </row>
    <row r="103" spans="2:31" ht="18.75">
      <c r="B103" s="14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E103" s="15"/>
    </row>
    <row r="104" spans="2:31" ht="18.75">
      <c r="B104" s="14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E104" s="15"/>
    </row>
    <row r="105" spans="2:31" ht="18.75">
      <c r="B105" s="14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E105" s="15"/>
    </row>
    <row r="106" spans="2:31" ht="18.75">
      <c r="B106" s="14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E106" s="15"/>
    </row>
    <row r="107" spans="2:31" ht="18.75">
      <c r="B107" s="14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E107" s="15"/>
    </row>
    <row r="108" spans="2:31" ht="18.75"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E108" s="15"/>
    </row>
    <row r="109" spans="2:31" ht="18.75"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E109" s="15"/>
    </row>
    <row r="110" spans="2:31" ht="18.75"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E110" s="15"/>
    </row>
    <row r="111" spans="2:31" ht="18.75"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E111" s="15"/>
    </row>
    <row r="112" spans="2:31" ht="18.75"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E112" s="15"/>
    </row>
    <row r="113" spans="2:31" ht="18.75"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E113" s="15"/>
    </row>
    <row r="114" spans="2:31" ht="18.75">
      <c r="B114" s="14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E114" s="15"/>
    </row>
    <row r="115" spans="2:31" ht="18.75">
      <c r="B115" s="14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E115" s="15"/>
    </row>
    <row r="116" spans="2:31" ht="18.75">
      <c r="B116" s="14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E116" s="15"/>
    </row>
    <row r="117" spans="2:31" ht="18.75">
      <c r="B117" s="14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E117" s="15"/>
    </row>
    <row r="118" spans="2:31" ht="18.75">
      <c r="B118" s="14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E118" s="15"/>
    </row>
    <row r="119" spans="2:31" ht="18.75">
      <c r="B119" s="14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E119" s="15"/>
    </row>
    <row r="120" spans="2:31" ht="18.75">
      <c r="B120" s="14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E120" s="15"/>
    </row>
    <row r="121" spans="2:31" ht="18.75">
      <c r="B121" s="14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E121" s="15"/>
    </row>
    <row r="122" spans="2:31" ht="18.75">
      <c r="B122" s="14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E122" s="15"/>
    </row>
    <row r="123" spans="2:31" ht="18.75">
      <c r="B123" s="14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E123" s="15"/>
    </row>
    <row r="124" spans="2:31" ht="18.75">
      <c r="B124" s="14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E124" s="15"/>
    </row>
    <row r="125" spans="2:31" ht="18.75">
      <c r="B125" s="14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E125" s="15"/>
    </row>
    <row r="126" spans="2:31" ht="18.75">
      <c r="B126" s="14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E126" s="15"/>
    </row>
    <row r="127" spans="2:31" ht="18.75">
      <c r="B127" s="14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E127" s="15"/>
    </row>
    <row r="128" spans="2:31" ht="18.75">
      <c r="B128" s="6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E128" s="15"/>
    </row>
    <row r="129" spans="2:31" ht="18.75">
      <c r="B129" s="6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E129" s="15"/>
    </row>
    <row r="130" spans="2:31" ht="18.75">
      <c r="B130" s="6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E130" s="15"/>
    </row>
    <row r="131" spans="2:31" ht="18.75">
      <c r="B131" s="6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E131" s="15"/>
    </row>
    <row r="132" spans="2:31" ht="18.75">
      <c r="B132" s="6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E132" s="15"/>
    </row>
    <row r="133" spans="2:31" ht="18.75">
      <c r="B133" s="6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E133" s="15"/>
    </row>
    <row r="134" spans="2:31" ht="18.75">
      <c r="B134" s="6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E134" s="15"/>
    </row>
    <row r="135" spans="2:31" ht="18.75">
      <c r="B135" s="6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E135" s="15"/>
    </row>
    <row r="136" spans="2:31" ht="18.75">
      <c r="B136" s="6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E136" s="15"/>
    </row>
    <row r="137" spans="2:31" ht="18.75">
      <c r="B137" s="6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E137" s="15"/>
    </row>
    <row r="138" spans="2:31" ht="18.75">
      <c r="B138" s="6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E138" s="15"/>
    </row>
    <row r="139" spans="2:31" ht="18.75">
      <c r="B139" s="6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E139" s="15"/>
    </row>
    <row r="140" spans="2:31" ht="18.75">
      <c r="B140" s="6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E140" s="15"/>
    </row>
    <row r="141" spans="2:31" ht="18.75">
      <c r="B141" s="6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E141" s="15"/>
    </row>
    <row r="142" spans="2:31" ht="18.75">
      <c r="B142" s="6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E142" s="15"/>
    </row>
    <row r="143" spans="2:31" ht="18.75">
      <c r="B143" s="6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E143" s="15"/>
    </row>
    <row r="144" spans="2:31" ht="18.75">
      <c r="B144" s="6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E144" s="15"/>
    </row>
    <row r="145" spans="2:31" ht="18.75">
      <c r="B145" s="6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E145" s="15"/>
    </row>
    <row r="146" spans="2:31" ht="18.75">
      <c r="B146" s="6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E146" s="15"/>
    </row>
    <row r="147" spans="2:31" ht="18.75">
      <c r="B147" s="6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E147" s="15"/>
    </row>
    <row r="148" spans="2:31" ht="18.75">
      <c r="B148" s="6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E148" s="15"/>
    </row>
    <row r="149" spans="2:31" ht="18.75">
      <c r="B149" s="6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E149" s="15"/>
    </row>
    <row r="150" spans="2:31" ht="18.75">
      <c r="B150" s="6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E150" s="15"/>
    </row>
    <row r="151" spans="2:31" ht="18.75">
      <c r="B151" s="6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E151" s="15"/>
    </row>
    <row r="152" spans="2:31" ht="18.75">
      <c r="B152" s="6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E152" s="15"/>
    </row>
    <row r="153" spans="2:31" ht="18.75">
      <c r="B153" s="6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E153" s="15"/>
    </row>
    <row r="154" spans="2:31" ht="18.75">
      <c r="B154" s="6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E154" s="15"/>
    </row>
    <row r="155" spans="2:31" ht="18.75"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E155" s="15"/>
    </row>
    <row r="156" spans="2:31" ht="18.75">
      <c r="B156" s="6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E156" s="15"/>
    </row>
    <row r="157" spans="2:31" ht="18.75"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E157" s="15"/>
    </row>
    <row r="158" spans="2:31" ht="18.75"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E158" s="15"/>
    </row>
    <row r="159" spans="2:31" ht="18.75">
      <c r="B159" s="6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E159" s="15"/>
    </row>
    <row r="160" spans="2:31" ht="18.75"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E160" s="15"/>
    </row>
    <row r="161" spans="2:31" ht="18.75">
      <c r="B161" s="6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E161" s="15"/>
    </row>
    <row r="162" spans="2:31" ht="18.75">
      <c r="B162" s="6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E162" s="15"/>
    </row>
    <row r="163" spans="2:31" ht="18.75">
      <c r="B163" s="6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E163" s="15"/>
    </row>
    <row r="164" spans="2:31" ht="18.75">
      <c r="B164" s="6"/>
      <c r="C164" s="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E164" s="15"/>
    </row>
    <row r="165" spans="2:31" ht="18.75">
      <c r="B165" s="6"/>
      <c r="C165" s="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E165" s="15"/>
    </row>
    <row r="166" spans="2:31" ht="18.75">
      <c r="B166" s="6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E166" s="15"/>
    </row>
    <row r="167" spans="2:31" ht="18.75">
      <c r="B167" s="6"/>
      <c r="C167" s="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E167" s="15"/>
    </row>
    <row r="168" spans="2:31" ht="18.75">
      <c r="B168" s="6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E168" s="15"/>
    </row>
    <row r="169" spans="2:31" ht="18.75">
      <c r="B169" s="6"/>
      <c r="C169" s="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E169" s="15"/>
    </row>
    <row r="170" spans="2:31" ht="18.75">
      <c r="B170" s="6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E170" s="15"/>
    </row>
    <row r="171" spans="2:31" ht="18.75">
      <c r="B171" s="6"/>
      <c r="C171" s="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E171" s="15"/>
    </row>
    <row r="172" spans="2:31" ht="18.75">
      <c r="B172" s="6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E172" s="15"/>
    </row>
    <row r="173" spans="2:31" ht="18.75">
      <c r="B173" s="6"/>
      <c r="C173" s="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E173" s="15"/>
    </row>
    <row r="174" spans="2:31" ht="18.75">
      <c r="B174" s="6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E174" s="15"/>
    </row>
    <row r="175" spans="2:31" ht="18.75"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E175" s="15"/>
    </row>
    <row r="176" spans="2:31" ht="18.75">
      <c r="B176" s="6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E176" s="15"/>
    </row>
    <row r="177" spans="2:31" ht="18.75">
      <c r="B177" s="6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E177" s="15"/>
    </row>
    <row r="178" spans="2:31" ht="18.75">
      <c r="B178" s="6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E178" s="15"/>
    </row>
    <row r="179" spans="2:31" ht="18.75">
      <c r="B179" s="6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E179" s="15"/>
    </row>
    <row r="180" spans="2:31" ht="18.75">
      <c r="B180" s="6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E180" s="15"/>
    </row>
    <row r="181" spans="2:31" ht="18.75">
      <c r="B181" s="6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E181" s="15"/>
    </row>
    <row r="182" spans="2:31" ht="18.75">
      <c r="B182" s="6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E182" s="15"/>
    </row>
    <row r="183" spans="2:31" ht="18.75">
      <c r="B183" s="6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E183" s="15"/>
    </row>
    <row r="184" spans="2:31" ht="18.75">
      <c r="B184" s="6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E184" s="15"/>
    </row>
    <row r="185" spans="2:31" ht="18.75">
      <c r="B185" s="6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E185" s="15"/>
    </row>
    <row r="186" spans="2:31" ht="18.75">
      <c r="B186" s="6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E186" s="15"/>
    </row>
    <row r="187" spans="2:31" ht="18.75">
      <c r="B187" s="6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E187" s="15"/>
    </row>
    <row r="188" spans="2:31" ht="18.75">
      <c r="B188" s="6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E188" s="15"/>
    </row>
    <row r="189" spans="2:31" ht="18.75">
      <c r="B189" s="6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E189" s="15"/>
    </row>
    <row r="190" spans="2:31" ht="18.75">
      <c r="B190" s="6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E190" s="15"/>
    </row>
    <row r="191" spans="2:31" ht="18.75">
      <c r="B191" s="6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E191" s="15"/>
    </row>
    <row r="192" spans="2:31" ht="18.75">
      <c r="B192" s="6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E192" s="15"/>
    </row>
    <row r="193" spans="2:31" ht="18.75">
      <c r="B193" s="6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E193" s="15"/>
    </row>
    <row r="194" spans="2:31" ht="18.75">
      <c r="B194" s="6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E194" s="15"/>
    </row>
    <row r="195" spans="2:31" ht="18.75">
      <c r="B195" s="6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E195" s="15"/>
    </row>
    <row r="196" spans="2:31" ht="18.75">
      <c r="B196" s="6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E196" s="15"/>
    </row>
    <row r="197" spans="2:31" ht="18.75">
      <c r="B197" s="6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E197" s="15"/>
    </row>
    <row r="198" spans="2:31" ht="18.75">
      <c r="B198" s="6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E198" s="15"/>
    </row>
    <row r="199" spans="2:31" ht="18.75">
      <c r="B199" s="6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E199" s="15"/>
    </row>
    <row r="200" spans="2:31" ht="18.75">
      <c r="B200" s="6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E200" s="15"/>
    </row>
    <row r="201" spans="2:31" ht="18.75">
      <c r="B201" s="6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E201" s="15"/>
    </row>
    <row r="202" spans="2:31" ht="18.75">
      <c r="B202" s="6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E202" s="15"/>
    </row>
    <row r="203" spans="2:31" ht="18.75">
      <c r="B203" s="6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E203" s="15"/>
    </row>
    <row r="204" spans="2:31" ht="18.75">
      <c r="B204" s="6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E204" s="15"/>
    </row>
    <row r="205" spans="2:31" ht="18.75">
      <c r="B205" s="6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E205" s="15"/>
    </row>
    <row r="206" spans="2:31" ht="18.75">
      <c r="B206" s="6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E206" s="15"/>
    </row>
    <row r="207" spans="2:31" ht="18.75">
      <c r="B207" s="6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E207" s="15"/>
    </row>
    <row r="208" spans="2:31" ht="18.75">
      <c r="B208" s="6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E208" s="15"/>
    </row>
    <row r="209" spans="2:31" ht="18.75">
      <c r="B209" s="6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E209" s="15"/>
    </row>
    <row r="210" spans="2:31" ht="18.75">
      <c r="B210" s="6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E210" s="15"/>
    </row>
    <row r="211" spans="2:31" ht="18.75">
      <c r="B211" s="6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E211" s="15"/>
    </row>
    <row r="212" spans="2:31" ht="18.75">
      <c r="B212" s="6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E212" s="15"/>
    </row>
    <row r="213" spans="2:31" ht="18.75">
      <c r="B213" s="6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E213" s="15"/>
    </row>
    <row r="214" spans="2:31" ht="18.75">
      <c r="B214" s="6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E214" s="15"/>
    </row>
    <row r="215" spans="2:31" ht="18.75">
      <c r="B215" s="6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E215" s="15"/>
    </row>
    <row r="216" spans="2:31" ht="18.75">
      <c r="B216" s="6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E216" s="15"/>
    </row>
    <row r="217" spans="2:31" ht="18.75">
      <c r="B217" s="6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E217" s="15"/>
    </row>
    <row r="218" spans="2:31" ht="18.75">
      <c r="B218" s="6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E218" s="15"/>
    </row>
    <row r="219" spans="2:31" ht="18.75">
      <c r="B219" s="6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E219" s="15"/>
    </row>
    <row r="220" spans="2:31" ht="18.75">
      <c r="B220" s="6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E220" s="15"/>
    </row>
    <row r="221" spans="2:31" ht="18.75">
      <c r="B221" s="6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E221" s="15"/>
    </row>
    <row r="222" spans="2:31" ht="18.75">
      <c r="B222" s="6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E222" s="15"/>
    </row>
    <row r="223" spans="2:31" ht="18.75">
      <c r="B223" s="6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E223" s="15"/>
    </row>
    <row r="224" spans="2:31" ht="18.75">
      <c r="B224" s="6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E224" s="15"/>
    </row>
    <row r="225" spans="2:31" ht="18.75">
      <c r="B225" s="6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E225" s="15"/>
    </row>
    <row r="226" spans="2:31" ht="18.75">
      <c r="B226" s="6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E226" s="15"/>
    </row>
    <row r="227" spans="2:31" ht="18.75">
      <c r="B227" s="6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E227" s="15"/>
    </row>
    <row r="228" spans="2:31" ht="18.75">
      <c r="B228" s="6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E228" s="15"/>
    </row>
    <row r="229" spans="2:31" ht="18.75">
      <c r="B229" s="6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E229" s="15"/>
    </row>
    <row r="230" spans="2:31" ht="18.75">
      <c r="B230" s="6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E230" s="15"/>
    </row>
    <row r="231" spans="2:31" ht="18.75">
      <c r="B231" s="6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E231" s="15"/>
    </row>
    <row r="232" spans="2:31" ht="18.75">
      <c r="B232" s="6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E232" s="15"/>
    </row>
    <row r="233" spans="2:31" ht="18.75">
      <c r="B233" s="6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E233" s="15"/>
    </row>
    <row r="234" spans="2:31" ht="18.75">
      <c r="B234" s="6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E234" s="15"/>
    </row>
    <row r="235" spans="2:31" ht="18.75">
      <c r="B235" s="6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E235" s="15"/>
    </row>
    <row r="236" spans="2:31" ht="18.75">
      <c r="B236" s="6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E236" s="15"/>
    </row>
    <row r="237" spans="2:31" ht="18.75">
      <c r="B237" s="6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E237" s="15"/>
    </row>
    <row r="238" spans="2:31" ht="18.75">
      <c r="B238" s="6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E238" s="15"/>
    </row>
    <row r="239" spans="2:31" ht="18.75">
      <c r="B239" s="6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E239" s="15"/>
    </row>
    <row r="240" spans="2:31" ht="18.75">
      <c r="B240" s="6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E240" s="15"/>
    </row>
    <row r="241" spans="2:31" ht="18.75">
      <c r="B241" s="6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E241" s="15"/>
    </row>
    <row r="242" spans="2:31" ht="18.75">
      <c r="B242" s="6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E242" s="15"/>
    </row>
    <row r="243" spans="2:31" ht="18.75">
      <c r="B243" s="6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E243" s="15"/>
    </row>
    <row r="244" spans="2:31" ht="18.75">
      <c r="B244" s="6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E244" s="15"/>
    </row>
    <row r="245" spans="2:31" ht="18.75">
      <c r="B245" s="6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E245" s="15"/>
    </row>
    <row r="246" spans="2:31" ht="18.75">
      <c r="B246" s="6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E246" s="15"/>
    </row>
    <row r="247" spans="2:31" ht="18.75">
      <c r="B247" s="6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E247" s="15"/>
    </row>
    <row r="248" spans="2:31" ht="18.75">
      <c r="B248" s="6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E248" s="15"/>
    </row>
    <row r="249" spans="2:31" ht="18.75">
      <c r="B249" s="6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E249" s="15"/>
    </row>
    <row r="250" spans="2:31" ht="18.75">
      <c r="B250" s="6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E250" s="15"/>
    </row>
    <row r="251" spans="2:31" ht="18.75">
      <c r="B251" s="6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E251" s="15"/>
    </row>
    <row r="252" spans="2:24" ht="12.75">
      <c r="B252" s="6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2.75">
      <c r="B253" s="6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2.75">
      <c r="B254" s="6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2.75">
      <c r="B255" s="6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2.75">
      <c r="B256" s="6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2.75">
      <c r="B257" s="6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6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6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6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6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6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6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6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6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6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6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6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6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6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6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6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6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2.75">
      <c r="B274" s="6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2.75">
      <c r="B275" s="6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2.75">
      <c r="B276" s="6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2.75">
      <c r="B277" s="6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2.75">
      <c r="B278" s="6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2.75">
      <c r="B279" s="6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2.75">
      <c r="B280" s="6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2.75">
      <c r="B281" s="6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2.75">
      <c r="B282" s="6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2.75">
      <c r="B283" s="6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2.75">
      <c r="B284" s="6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2.75">
      <c r="B285" s="6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2.75">
      <c r="B286" s="6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2.75">
      <c r="B287" s="6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2.75">
      <c r="B288" s="6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2.75">
      <c r="B289" s="6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2.75">
      <c r="B290" s="6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2.75">
      <c r="B291" s="6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2.75">
      <c r="B292" s="6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2.75">
      <c r="B293" s="6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2.75">
      <c r="B294" s="6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2.75">
      <c r="B295" s="6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2.75">
      <c r="B296" s="6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2.75">
      <c r="B297" s="6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2.75">
      <c r="B298" s="6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2.75">
      <c r="B299" s="6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2.75">
      <c r="B300" s="6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2.75">
      <c r="B301" s="6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2.75">
      <c r="B302" s="6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2.75">
      <c r="B303" s="6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2.75">
      <c r="B304" s="6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2.75">
      <c r="B305" s="6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2.75">
      <c r="B306" s="6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2.75">
      <c r="B307" s="6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2.75">
      <c r="B308" s="6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2.75">
      <c r="B309" s="6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2.75">
      <c r="B310" s="6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2.75">
      <c r="B311" s="6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2.75">
      <c r="B312" s="6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2.75">
      <c r="B313" s="6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2.75">
      <c r="B314" s="6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2.75">
      <c r="B315" s="6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2.75">
      <c r="B316" s="6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2.75">
      <c r="B317" s="6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2.75">
      <c r="B318" s="6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  <row r="663" spans="2:3" ht="12.75">
      <c r="B663" s="6"/>
      <c r="C663" s="6"/>
    </row>
    <row r="664" spans="2:3" ht="12.75">
      <c r="B664" s="6"/>
      <c r="C664" s="6"/>
    </row>
    <row r="665" spans="2:3" ht="12.75">
      <c r="B665" s="6"/>
      <c r="C665" s="6"/>
    </row>
    <row r="666" spans="2:3" ht="12.75">
      <c r="B666" s="6"/>
      <c r="C666" s="6"/>
    </row>
    <row r="667" spans="2:3" ht="12.75">
      <c r="B667" s="6"/>
      <c r="C667" s="6"/>
    </row>
    <row r="668" spans="2:3" ht="12.75">
      <c r="B668" s="6"/>
      <c r="C668" s="6"/>
    </row>
    <row r="669" spans="2:3" ht="12.75">
      <c r="B669" s="6"/>
      <c r="C669" s="6"/>
    </row>
    <row r="670" spans="2:3" ht="12.75">
      <c r="B670" s="6"/>
      <c r="C670" s="6"/>
    </row>
    <row r="671" spans="2:3" ht="12.75">
      <c r="B671" s="6"/>
      <c r="C671" s="6"/>
    </row>
    <row r="672" spans="2:3" ht="12.75">
      <c r="B672" s="6"/>
      <c r="C672" s="6"/>
    </row>
    <row r="673" spans="2:3" ht="12.75">
      <c r="B673" s="6"/>
      <c r="C673" s="6"/>
    </row>
    <row r="674" spans="2:3" ht="12.75">
      <c r="B674" s="6"/>
      <c r="C674" s="6"/>
    </row>
    <row r="675" spans="2:3" ht="12.75">
      <c r="B675" s="6"/>
      <c r="C675" s="6"/>
    </row>
    <row r="676" spans="2:3" ht="12.75">
      <c r="B676" s="6"/>
      <c r="C676" s="6"/>
    </row>
    <row r="677" spans="2:3" ht="12.75">
      <c r="B677" s="6"/>
      <c r="C677" s="6"/>
    </row>
    <row r="678" spans="2:3" ht="12.75">
      <c r="B678" s="6"/>
      <c r="C678" s="6"/>
    </row>
    <row r="679" spans="2:3" ht="12.75">
      <c r="B679" s="6"/>
      <c r="C679" s="6"/>
    </row>
    <row r="680" spans="2:3" ht="12.75">
      <c r="B680" s="6"/>
      <c r="C680" s="6"/>
    </row>
    <row r="681" spans="2:3" ht="12.75">
      <c r="B681" s="6"/>
      <c r="C681" s="6"/>
    </row>
    <row r="682" spans="2:3" ht="12.75">
      <c r="B682" s="6"/>
      <c r="C682" s="6"/>
    </row>
    <row r="683" spans="2:3" ht="12.75">
      <c r="B683" s="6"/>
      <c r="C683" s="6"/>
    </row>
    <row r="684" spans="2:3" ht="12.75">
      <c r="B684" s="6"/>
      <c r="C684" s="6"/>
    </row>
    <row r="685" spans="2:3" ht="12.75">
      <c r="B685" s="6"/>
      <c r="C685" s="6"/>
    </row>
    <row r="686" spans="2:3" ht="12.75">
      <c r="B686" s="6"/>
      <c r="C686" s="6"/>
    </row>
    <row r="687" spans="2:3" ht="12.75">
      <c r="B687" s="6"/>
      <c r="C687" s="6"/>
    </row>
    <row r="688" spans="2:3" ht="12.75">
      <c r="B688" s="6"/>
      <c r="C688" s="6"/>
    </row>
    <row r="689" spans="2:3" ht="12.75">
      <c r="B689" s="6"/>
      <c r="C689" s="6"/>
    </row>
    <row r="690" spans="2:3" ht="12.75">
      <c r="B690" s="6"/>
      <c r="C690" s="6"/>
    </row>
    <row r="691" spans="2:3" ht="12.75">
      <c r="B691" s="6"/>
      <c r="C691" s="6"/>
    </row>
    <row r="692" spans="2:3" ht="12.75">
      <c r="B692" s="6"/>
      <c r="C692" s="6"/>
    </row>
    <row r="693" spans="2:3" ht="12.75">
      <c r="B693" s="6"/>
      <c r="C693" s="6"/>
    </row>
    <row r="694" spans="2:3" ht="12.75">
      <c r="B694" s="6"/>
      <c r="C694" s="6"/>
    </row>
    <row r="695" spans="2:3" ht="12.75">
      <c r="B695" s="6"/>
      <c r="C695" s="6"/>
    </row>
    <row r="696" spans="2:3" ht="12.75">
      <c r="B696" s="6"/>
      <c r="C696" s="6"/>
    </row>
    <row r="697" spans="2:3" ht="12.75">
      <c r="B697" s="6"/>
      <c r="C697" s="6"/>
    </row>
    <row r="698" spans="2:3" ht="12.75">
      <c r="B698" s="6"/>
      <c r="C698" s="6"/>
    </row>
    <row r="699" spans="2:3" ht="12.75">
      <c r="B699" s="6"/>
      <c r="C699" s="6"/>
    </row>
    <row r="700" spans="2:3" ht="12.75">
      <c r="B700" s="6"/>
      <c r="C700" s="6"/>
    </row>
    <row r="701" spans="2:3" ht="12.75">
      <c r="B701" s="6"/>
      <c r="C701" s="6"/>
    </row>
    <row r="702" spans="2:3" ht="12.75">
      <c r="B702" s="6"/>
      <c r="C702" s="6"/>
    </row>
    <row r="703" spans="2:3" ht="12.75">
      <c r="B703" s="6"/>
      <c r="C703" s="6"/>
    </row>
    <row r="704" spans="2:3" ht="12.75">
      <c r="B704" s="6"/>
      <c r="C704" s="6"/>
    </row>
    <row r="705" spans="2:3" ht="12.75">
      <c r="B705" s="6"/>
      <c r="C705" s="6"/>
    </row>
    <row r="706" spans="2:3" ht="12.75">
      <c r="B706" s="6"/>
      <c r="C706" s="6"/>
    </row>
    <row r="707" spans="2:3" ht="12.75">
      <c r="B707" s="6"/>
      <c r="C707" s="6"/>
    </row>
    <row r="708" spans="2:3" ht="12.75">
      <c r="B708" s="6"/>
      <c r="C708" s="6"/>
    </row>
    <row r="709" spans="2:3" ht="12.75">
      <c r="B709" s="6"/>
      <c r="C709" s="6"/>
    </row>
    <row r="710" spans="2:3" ht="12.75">
      <c r="B710" s="6"/>
      <c r="C710" s="6"/>
    </row>
    <row r="711" spans="2:3" ht="12.75">
      <c r="B711" s="6"/>
      <c r="C711" s="6"/>
    </row>
    <row r="712" spans="2:3" ht="12.75">
      <c r="B712" s="6"/>
      <c r="C712" s="6"/>
    </row>
    <row r="713" spans="2:3" ht="12.75">
      <c r="B713" s="6"/>
      <c r="C713" s="6"/>
    </row>
    <row r="714" spans="2:3" ht="12.75">
      <c r="B714" s="6"/>
      <c r="C714" s="6"/>
    </row>
    <row r="715" spans="2:3" ht="12.75">
      <c r="B715" s="6"/>
      <c r="C715" s="6"/>
    </row>
    <row r="716" spans="2:3" ht="12.75">
      <c r="B716" s="6"/>
      <c r="C716" s="6"/>
    </row>
    <row r="717" spans="2:3" ht="12.75">
      <c r="B717" s="6"/>
      <c r="C717" s="6"/>
    </row>
    <row r="718" spans="2:3" ht="12.75">
      <c r="B718" s="6"/>
      <c r="C718" s="6"/>
    </row>
    <row r="719" spans="2:3" ht="12.75">
      <c r="B719" s="6"/>
      <c r="C719" s="6"/>
    </row>
    <row r="720" spans="2:3" ht="12.75">
      <c r="B720" s="6"/>
      <c r="C720" s="6"/>
    </row>
    <row r="721" spans="2:3" ht="12.75">
      <c r="B721" s="6"/>
      <c r="C721" s="6"/>
    </row>
    <row r="722" spans="2:3" ht="12.75">
      <c r="B722" s="6"/>
      <c r="C722" s="6"/>
    </row>
    <row r="723" spans="2:3" ht="12.75">
      <c r="B723" s="6"/>
      <c r="C723" s="6"/>
    </row>
    <row r="724" spans="2:3" ht="12.75">
      <c r="B724" s="6"/>
      <c r="C724" s="6"/>
    </row>
    <row r="725" spans="2:3" ht="12.75">
      <c r="B725" s="6"/>
      <c r="C725" s="6"/>
    </row>
    <row r="726" spans="2:3" ht="12.75">
      <c r="B726" s="6"/>
      <c r="C726" s="6"/>
    </row>
    <row r="727" spans="2:3" ht="12.75">
      <c r="B727" s="6"/>
      <c r="C727" s="6"/>
    </row>
    <row r="728" spans="2:3" ht="12.75">
      <c r="B728" s="6"/>
      <c r="C728" s="6"/>
    </row>
    <row r="729" spans="2:3" ht="12.75">
      <c r="B729" s="6"/>
      <c r="C729" s="6"/>
    </row>
    <row r="730" spans="2:3" ht="12.75">
      <c r="B730" s="6"/>
      <c r="C730" s="6"/>
    </row>
    <row r="731" spans="2:3" ht="12.75">
      <c r="B731" s="6"/>
      <c r="C731" s="6"/>
    </row>
    <row r="732" spans="2:3" ht="12.75">
      <c r="B732" s="6"/>
      <c r="C732" s="6"/>
    </row>
    <row r="733" spans="2:3" ht="12.75">
      <c r="B733" s="6"/>
      <c r="C733" s="6"/>
    </row>
    <row r="734" spans="2:3" ht="12.75">
      <c r="B734" s="6"/>
      <c r="C734" s="6"/>
    </row>
    <row r="735" spans="2:3" ht="12.75">
      <c r="B735" s="6"/>
      <c r="C735" s="6"/>
    </row>
    <row r="736" spans="2:3" ht="12.75">
      <c r="B736" s="6"/>
      <c r="C736" s="6"/>
    </row>
    <row r="737" spans="2:3" ht="12.75">
      <c r="B737" s="6"/>
      <c r="C737" s="6"/>
    </row>
    <row r="738" spans="2:3" ht="12.75">
      <c r="B738" s="6"/>
      <c r="C738" s="6"/>
    </row>
    <row r="739" spans="2:3" ht="12.75">
      <c r="B739" s="6"/>
      <c r="C739" s="6"/>
    </row>
    <row r="740" spans="2:3" ht="12.75">
      <c r="B740" s="6"/>
      <c r="C740" s="6"/>
    </row>
    <row r="741" spans="2:3" ht="12.75">
      <c r="B741" s="6"/>
      <c r="C741" s="6"/>
    </row>
    <row r="742" spans="2:3" ht="12.75">
      <c r="B742" s="6"/>
      <c r="C742" s="6"/>
    </row>
    <row r="743" spans="2:3" ht="12.75">
      <c r="B743" s="6"/>
      <c r="C743" s="6"/>
    </row>
    <row r="744" spans="2:3" ht="12.75">
      <c r="B744" s="6"/>
      <c r="C744" s="6"/>
    </row>
    <row r="745" spans="2:3" ht="12.75">
      <c r="B745" s="6"/>
      <c r="C745" s="6"/>
    </row>
    <row r="746" spans="2:3" ht="12.75">
      <c r="B746" s="6"/>
      <c r="C746" s="6"/>
    </row>
    <row r="747" spans="2:3" ht="12.75">
      <c r="B747" s="6"/>
      <c r="C747" s="6"/>
    </row>
    <row r="748" spans="2:3" ht="12.75">
      <c r="B748" s="6"/>
      <c r="C748" s="6"/>
    </row>
    <row r="749" spans="2:3" ht="12.75">
      <c r="B749" s="6"/>
      <c r="C749" s="6"/>
    </row>
    <row r="750" spans="2:3" ht="12.75">
      <c r="B750" s="6"/>
      <c r="C750" s="6"/>
    </row>
    <row r="751" spans="2:3" ht="12.75">
      <c r="B751" s="6"/>
      <c r="C751" s="6"/>
    </row>
    <row r="752" spans="2:3" ht="12.75">
      <c r="B752" s="6"/>
      <c r="C752" s="6"/>
    </row>
    <row r="753" spans="2:3" ht="12.75">
      <c r="B753" s="6"/>
      <c r="C753" s="6"/>
    </row>
    <row r="754" spans="2:3" ht="12.75">
      <c r="B754" s="6"/>
      <c r="C754" s="6"/>
    </row>
    <row r="755" spans="2:3" ht="12.75">
      <c r="B755" s="6"/>
      <c r="C755" s="6"/>
    </row>
    <row r="756" spans="2:3" ht="12.75">
      <c r="B756" s="6"/>
      <c r="C756" s="6"/>
    </row>
    <row r="757" spans="2:3" ht="12.75">
      <c r="B757" s="6"/>
      <c r="C757" s="6"/>
    </row>
    <row r="758" spans="2:3" ht="12.75">
      <c r="B758" s="6"/>
      <c r="C758" s="6"/>
    </row>
    <row r="759" spans="2:3" ht="12.75">
      <c r="B759" s="6"/>
      <c r="C759" s="6"/>
    </row>
    <row r="760" spans="2:3" ht="12.75">
      <c r="B760" s="6"/>
      <c r="C760" s="6"/>
    </row>
    <row r="761" spans="2:3" ht="12.75">
      <c r="B761" s="6"/>
      <c r="C761" s="6"/>
    </row>
    <row r="762" spans="2:3" ht="12.75">
      <c r="B762" s="6"/>
      <c r="C762" s="6"/>
    </row>
    <row r="763" spans="2:3" ht="12.75">
      <c r="B763" s="6"/>
      <c r="C763" s="6"/>
    </row>
    <row r="764" spans="2:3" ht="12.75">
      <c r="B764" s="6"/>
      <c r="C764" s="6"/>
    </row>
    <row r="765" spans="2:3" ht="12.75">
      <c r="B765" s="6"/>
      <c r="C765" s="6"/>
    </row>
    <row r="766" spans="2:3" ht="12.75">
      <c r="B766" s="6"/>
      <c r="C766" s="6"/>
    </row>
    <row r="767" spans="2:3" ht="12.75">
      <c r="B767" s="6"/>
      <c r="C767" s="6"/>
    </row>
    <row r="768" spans="2:3" ht="12.75">
      <c r="B768" s="6"/>
      <c r="C768" s="6"/>
    </row>
    <row r="769" spans="2:3" ht="12.75">
      <c r="B769" s="6"/>
      <c r="C769" s="6"/>
    </row>
    <row r="770" spans="2:3" ht="12.75">
      <c r="B770" s="6"/>
      <c r="C770" s="6"/>
    </row>
    <row r="771" spans="2:3" ht="12.75">
      <c r="B771" s="6"/>
      <c r="C771" s="6"/>
    </row>
    <row r="772" spans="2:3" ht="12.75">
      <c r="B772" s="6"/>
      <c r="C772" s="6"/>
    </row>
    <row r="773" spans="2:3" ht="12.75">
      <c r="B773" s="6"/>
      <c r="C773" s="6"/>
    </row>
    <row r="774" spans="2:3" ht="12.75">
      <c r="B774" s="6"/>
      <c r="C774" s="6"/>
    </row>
    <row r="775" spans="2:3" ht="12.75">
      <c r="B775" s="6"/>
      <c r="C775" s="6"/>
    </row>
    <row r="776" spans="2:3" ht="12.75">
      <c r="B776" s="6"/>
      <c r="C776" s="6"/>
    </row>
    <row r="777" spans="2:3" ht="12.75">
      <c r="B777" s="6"/>
      <c r="C777" s="6"/>
    </row>
    <row r="778" spans="2:3" ht="12.75">
      <c r="B778" s="6"/>
      <c r="C778" s="6"/>
    </row>
    <row r="779" spans="2:3" ht="12.75">
      <c r="B779" s="6"/>
      <c r="C779" s="6"/>
    </row>
    <row r="780" spans="2:3" ht="12.75">
      <c r="B780" s="6"/>
      <c r="C780" s="6"/>
    </row>
    <row r="781" spans="2:3" ht="12.75">
      <c r="B781" s="6"/>
      <c r="C781" s="6"/>
    </row>
    <row r="782" spans="2:3" ht="12.75">
      <c r="B782" s="6"/>
      <c r="C782" s="6"/>
    </row>
    <row r="783" spans="2:3" ht="12.75">
      <c r="B783" s="6"/>
      <c r="C783" s="6"/>
    </row>
    <row r="784" spans="2:3" ht="12.75">
      <c r="B784" s="6"/>
      <c r="C784" s="6"/>
    </row>
    <row r="785" spans="2:3" ht="12.75">
      <c r="B785" s="6"/>
      <c r="C785" s="6"/>
    </row>
    <row r="786" spans="2:3" ht="12.75">
      <c r="B786" s="6"/>
      <c r="C786" s="6"/>
    </row>
    <row r="787" spans="2:3" ht="12.75">
      <c r="B787" s="6"/>
      <c r="C787" s="6"/>
    </row>
    <row r="788" spans="2:3" ht="12.75">
      <c r="B788" s="6"/>
      <c r="C788" s="6"/>
    </row>
    <row r="789" spans="2:3" ht="12.75">
      <c r="B789" s="6"/>
      <c r="C789" s="6"/>
    </row>
    <row r="790" spans="2:3" ht="12.75">
      <c r="B790" s="6"/>
      <c r="C790" s="6"/>
    </row>
    <row r="791" spans="2:3" ht="12.75">
      <c r="B791" s="6"/>
      <c r="C791" s="6"/>
    </row>
    <row r="792" spans="2:3" ht="12.75">
      <c r="B792" s="6"/>
      <c r="C792" s="6"/>
    </row>
    <row r="793" spans="2:3" ht="12.75">
      <c r="B793" s="6"/>
      <c r="C793" s="6"/>
    </row>
    <row r="794" spans="2:3" ht="12.75">
      <c r="B794" s="6"/>
      <c r="C794" s="6"/>
    </row>
    <row r="795" spans="2:3" ht="12.75">
      <c r="B795" s="6"/>
      <c r="C795" s="6"/>
    </row>
    <row r="796" spans="2:3" ht="12.75">
      <c r="B796" s="6"/>
      <c r="C796" s="6"/>
    </row>
    <row r="797" spans="2:3" ht="12.75">
      <c r="B797" s="6"/>
      <c r="C797" s="6"/>
    </row>
    <row r="798" spans="2:3" ht="12.75">
      <c r="B798" s="6"/>
      <c r="C798" s="6"/>
    </row>
    <row r="799" spans="2:3" ht="12.75">
      <c r="B799" s="6"/>
      <c r="C799" s="6"/>
    </row>
    <row r="800" spans="2:3" ht="12.75">
      <c r="B800" s="6"/>
      <c r="C800" s="6"/>
    </row>
    <row r="801" spans="2:3" ht="12.75">
      <c r="B801" s="6"/>
      <c r="C801" s="6"/>
    </row>
    <row r="802" spans="2:3" ht="12.75">
      <c r="B802" s="6"/>
      <c r="C802" s="6"/>
    </row>
    <row r="803" spans="2:3" ht="12.75">
      <c r="B803" s="6"/>
      <c r="C803" s="6"/>
    </row>
    <row r="804" spans="2:3" ht="12.75">
      <c r="B804" s="6"/>
      <c r="C804" s="6"/>
    </row>
    <row r="805" spans="2:3" ht="12.75">
      <c r="B805" s="6"/>
      <c r="C805" s="6"/>
    </row>
    <row r="806" spans="2:3" ht="12.75">
      <c r="B806" s="6"/>
      <c r="C806" s="6"/>
    </row>
    <row r="807" spans="2:3" ht="12.75">
      <c r="B807" s="6"/>
      <c r="C807" s="6"/>
    </row>
    <row r="808" spans="2:3" ht="12.75">
      <c r="B808" s="6"/>
      <c r="C808" s="6"/>
    </row>
    <row r="809" spans="2:3" ht="12.75">
      <c r="B809" s="6"/>
      <c r="C809" s="6"/>
    </row>
    <row r="810" spans="2:3" ht="12.75">
      <c r="B810" s="6"/>
      <c r="C810" s="6"/>
    </row>
    <row r="811" spans="2:3" ht="12.75">
      <c r="B811" s="6"/>
      <c r="C811" s="6"/>
    </row>
    <row r="812" spans="2:3" ht="12.75">
      <c r="B812" s="6"/>
      <c r="C812" s="6"/>
    </row>
    <row r="813" spans="2:3" ht="12.75">
      <c r="B813" s="6"/>
      <c r="C813" s="6"/>
    </row>
    <row r="814" spans="2:3" ht="12.75">
      <c r="B814" s="6"/>
      <c r="C814" s="6"/>
    </row>
    <row r="815" spans="2:3" ht="12.75">
      <c r="B815" s="6"/>
      <c r="C815" s="6"/>
    </row>
    <row r="816" spans="2:3" ht="12.75">
      <c r="B816" s="6"/>
      <c r="C816" s="6"/>
    </row>
    <row r="817" spans="2:3" ht="12.75">
      <c r="B817" s="6"/>
      <c r="C817" s="6"/>
    </row>
    <row r="818" spans="2:3" ht="12.75">
      <c r="B818" s="6"/>
      <c r="C818" s="6"/>
    </row>
    <row r="819" spans="2:3" ht="12.75">
      <c r="B819" s="6"/>
      <c r="C819" s="6"/>
    </row>
    <row r="820" spans="2:3" ht="12.75">
      <c r="B820" s="6"/>
      <c r="C820" s="6"/>
    </row>
    <row r="821" spans="2:3" ht="12.75">
      <c r="B821" s="6"/>
      <c r="C821" s="6"/>
    </row>
    <row r="822" spans="2:3" ht="12.75">
      <c r="B822" s="6"/>
      <c r="C822" s="6"/>
    </row>
    <row r="823" spans="2:3" ht="12.75">
      <c r="B823" s="6"/>
      <c r="C823" s="6"/>
    </row>
    <row r="824" spans="2:3" ht="12.75">
      <c r="B824" s="6"/>
      <c r="C824" s="6"/>
    </row>
    <row r="825" spans="2:3" ht="12.75">
      <c r="B825" s="6"/>
      <c r="C825" s="6"/>
    </row>
    <row r="826" spans="2:3" ht="12.75">
      <c r="B826" s="6"/>
      <c r="C826" s="6"/>
    </row>
    <row r="827" spans="2:3" ht="12.75">
      <c r="B827" s="6"/>
      <c r="C827" s="6"/>
    </row>
    <row r="828" spans="2:3" ht="12.75">
      <c r="B828" s="6"/>
      <c r="C828" s="6"/>
    </row>
    <row r="829" spans="2:3" ht="12.75">
      <c r="B829" s="6"/>
      <c r="C829" s="6"/>
    </row>
    <row r="830" spans="2:3" ht="12.75">
      <c r="B830" s="6"/>
      <c r="C830" s="6"/>
    </row>
    <row r="831" spans="2:3" ht="12.75">
      <c r="B831" s="6"/>
      <c r="C831" s="6"/>
    </row>
    <row r="832" spans="2:3" ht="12.75">
      <c r="B832" s="6"/>
      <c r="C832" s="6"/>
    </row>
    <row r="833" spans="2:3" ht="12.75">
      <c r="B833" s="6"/>
      <c r="C833" s="6"/>
    </row>
    <row r="834" spans="2:3" ht="12.75">
      <c r="B834" s="6"/>
      <c r="C834" s="6"/>
    </row>
    <row r="835" spans="2:3" ht="12.75">
      <c r="B835" s="6"/>
      <c r="C835" s="6"/>
    </row>
    <row r="836" spans="2:3" ht="12.75">
      <c r="B836" s="6"/>
      <c r="C836" s="6"/>
    </row>
    <row r="837" spans="2:3" ht="12.75">
      <c r="B837" s="6"/>
      <c r="C837" s="6"/>
    </row>
    <row r="838" spans="2:3" ht="12.75">
      <c r="B838" s="6"/>
      <c r="C838" s="6"/>
    </row>
    <row r="839" spans="2:3" ht="12.75">
      <c r="B839" s="6"/>
      <c r="C839" s="6"/>
    </row>
    <row r="840" spans="2:3" ht="12.75">
      <c r="B840" s="6"/>
      <c r="C840" s="6"/>
    </row>
    <row r="841" spans="2:3" ht="12.75">
      <c r="B841" s="6"/>
      <c r="C841" s="6"/>
    </row>
  </sheetData>
  <sheetProtection/>
  <mergeCells count="43">
    <mergeCell ref="B6:B9"/>
    <mergeCell ref="D6:D9"/>
    <mergeCell ref="AC47:AD47"/>
    <mergeCell ref="B4:AE4"/>
    <mergeCell ref="Y7:Y9"/>
    <mergeCell ref="Z7:Z9"/>
    <mergeCell ref="AA7:AB7"/>
    <mergeCell ref="AC7:AC9"/>
    <mergeCell ref="E6:I6"/>
    <mergeCell ref="W8:W9"/>
    <mergeCell ref="T7:T9"/>
    <mergeCell ref="V7:W7"/>
    <mergeCell ref="A6:A9"/>
    <mergeCell ref="H8:H9"/>
    <mergeCell ref="F7:F9"/>
    <mergeCell ref="E7:E9"/>
    <mergeCell ref="G7:H7"/>
    <mergeCell ref="G8:G9"/>
    <mergeCell ref="V8:V9"/>
    <mergeCell ref="C6:C9"/>
    <mergeCell ref="AE6:AE9"/>
    <mergeCell ref="Y6:AD6"/>
    <mergeCell ref="R8:R9"/>
    <mergeCell ref="AD8:AD9"/>
    <mergeCell ref="AB8:AB9"/>
    <mergeCell ref="U7:U9"/>
    <mergeCell ref="AA8:AA9"/>
    <mergeCell ref="T6:X6"/>
    <mergeCell ref="X7:X9"/>
    <mergeCell ref="Q7:R7"/>
    <mergeCell ref="O6:S6"/>
    <mergeCell ref="S7:S9"/>
    <mergeCell ref="Q8:Q9"/>
    <mergeCell ref="J6:N6"/>
    <mergeCell ref="L7:M7"/>
    <mergeCell ref="M8:M9"/>
    <mergeCell ref="L8:L9"/>
    <mergeCell ref="I7:I9"/>
    <mergeCell ref="K7:K9"/>
    <mergeCell ref="J7:J9"/>
    <mergeCell ref="P7:P9"/>
    <mergeCell ref="O7:O9"/>
    <mergeCell ref="N7:N9"/>
  </mergeCells>
  <conditionalFormatting sqref="AE89:AE157 AE66:AE68 AE71 AE87 AE74:AE75 AE77 AF42:AF45 T35:U45 T11:T31 U13:U31 U11:AE12 AE13:AE48 V13:AD45">
    <cfRule type="cellIs" priority="7" dxfId="0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42" r:id="rId1"/>
  <rowBreaks count="1" manualBreakCount="1">
    <brk id="2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User</cp:lastModifiedBy>
  <cp:lastPrinted>2016-03-30T05:45:12Z</cp:lastPrinted>
  <dcterms:created xsi:type="dcterms:W3CDTF">2002-12-20T15:22:07Z</dcterms:created>
  <dcterms:modified xsi:type="dcterms:W3CDTF">2016-03-31T04:21:22Z</dcterms:modified>
  <cp:category/>
  <cp:version/>
  <cp:contentType/>
  <cp:contentStatus/>
</cp:coreProperties>
</file>