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<sst xmlns="http://schemas.openxmlformats.org/spreadsheetml/2006/main" count="73" uniqueCount="66">
  <si>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</si>
  <si>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</si>
  <si>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</si>
  <si>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</si>
  <si>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</si>
  <si>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</si>
  <si>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</si>
  <si>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</si>
  <si>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</si>
  <si>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</si>
  <si>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</si>
  <si>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</si>
  <si>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</si>
  <si>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</si>
  <si>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</si>
  <si>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</si>
  <si>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</si>
  <si>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</si>
  <si>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</si>
  <si>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</si>
  <si>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</si>
  <si>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</si>
  <si>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</si>
  <si>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</si>
  <si>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</si>
  <si>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</si>
  <si>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</si>
  <si>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</si>
  <si>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</si>
  <si>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</si>
  <si>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</si>
  <si>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</si>
  <si>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</si>
  <si>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</si>
  <si>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</si>
  <si>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</si>
  <si>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</si>
  <si>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</si>
  <si>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</si>
  <si>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</si>
  <si>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</si>
  <si>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</si>
  <si>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</si>
  <si>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</si>
  <si>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</si>
  <si>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</si>
  <si>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</si>
  <si>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</si>
  <si>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</si>
  <si>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</si>
  <si>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</si>
  <si>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</si>
  <si>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>Доходи районного бюджету Баштанського району на 2017 рік</t>
  </si>
  <si>
    <t xml:space="preserve">Додаткова дотація з державного бюджету місцевим бюджетам на фінансування переданих з державного бюджету видатків з управління закладів освіти та охорони здоровя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</si>
  <si>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виховання</t>
  </si>
  <si>
    <t>субвенція з обласного бюджету на надання одноразової матеріальної допомоги учасникам бойових дій у роки Другої світової війни до  річниці Перемоги та річниці визволення України від фашистських загарбників</t>
  </si>
  <si>
    <t xml:space="preserve">субвенція з обласного бюджету  для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</si>
  <si>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</si>
  <si>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</si>
  <si>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</si>
  <si>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</si>
  <si>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</si>
  <si>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r>
      <t xml:space="preserve">субвенція </t>
    </r>
    <r>
      <rPr>
        <sz val="12"/>
        <color indexed="8"/>
        <rFont val="Times New Roman"/>
        <family val="1"/>
      </rPr>
      <t>з обласного бюджету на надання одноразової матеріальної допомоги сім"ям загиблих учасників бойових дій, які брали участь в антитнрористичній операції на сході України</t>
    </r>
  </si>
  <si>
    <r>
      <t>21110000</t>
    </r>
    <r>
      <rPr>
        <sz val="12"/>
        <color indexed="10"/>
        <rFont val="Times New Roman"/>
        <family val="1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</si>
  <si>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12"/>
        <color indexed="10"/>
        <rFont val="Times New Roman"/>
        <family val="1"/>
      </rPr>
      <t>  </t>
    </r>
  </si>
  <si>
    <t>від 23.12.2016 № 20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</si>
</sst>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"/>
    <numFmt numFmtId="201" formatCode="[$€-2]\ ###,000_);[Red]\([$€-2]\ ###,000\)"/>
    <numFmt numFmtId="202" formatCode="0.0000"/>
    <numFmt numFmtId="203" formatCode="0.00000"/>
    <numFmt numFmtId="204" formatCode="0.000000"/>
    <numFmt numFmtId="205" formatCode="#,##0_ ;[Red]\-#,##0\ 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0.00000000"/>
    <numFmt numFmtId="211" formatCode="0.0000000"/>
    <numFmt numFmtId="212" formatCode="#,##0.000"/>
    <numFmt numFmtId="213" formatCode="#,##0.0000"/>
    <numFmt numFmtId="214" formatCode="#,##0.00000"/>
    <numFmt numFmtId="215" formatCode="#,##0.0"/>
    <numFmt numFmtId="216" formatCode="#,##0.000000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6"/>
      <color indexed="60"/>
      <name val="Arial Cyr"/>
      <family val="0"/>
    </font>
    <font>
      <sz val="14"/>
      <color indexed="10"/>
      <name val="Arial Cyr"/>
      <family val="0"/>
    </font>
    <font>
      <sz val="12"/>
      <color indexed="9"/>
      <name val="Times New Roman"/>
      <family val="1"/>
    </font>
    <font>
      <sz val="12"/>
      <color indexed="53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00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200" fontId="16" fillId="0" borderId="0" xfId="0" applyNumberFormat="1" applyFont="1" applyFill="1" applyAlignment="1">
      <alignment/>
    </xf>
    <xf numFmtId="200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12" fontId="9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212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214" fontId="20" fillId="0" borderId="0" xfId="0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200" fontId="16" fillId="33" borderId="0" xfId="0" applyNumberFormat="1" applyFont="1" applyFill="1" applyAlignment="1">
      <alignment/>
    </xf>
    <xf numFmtId="200" fontId="17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212" fontId="18" fillId="33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212" fontId="24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12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200" fontId="14" fillId="0" borderId="0" xfId="0" applyNumberFormat="1" applyFont="1" applyFill="1" applyAlignment="1">
      <alignment/>
    </xf>
    <xf numFmtId="212" fontId="25" fillId="0" borderId="0" xfId="0" applyNumberFormat="1" applyFont="1" applyFill="1" applyAlignment="1">
      <alignment/>
    </xf>
    <xf numFmtId="200" fontId="25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12" fontId="0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" fontId="13" fillId="0" borderId="0" xfId="0" applyNumberFormat="1" applyFont="1" applyAlignment="1">
      <alignment/>
    </xf>
    <xf numFmtId="212" fontId="0" fillId="0" borderId="0" xfId="0" applyNumberFormat="1" applyFill="1" applyAlignment="1">
      <alignment/>
    </xf>
    <xf numFmtId="0" fontId="2" fillId="34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212" fontId="3" fillId="0" borderId="13" xfId="0" applyNumberFormat="1" applyFont="1" applyFill="1" applyBorder="1" applyAlignment="1">
      <alignment vertical="top" wrapText="1"/>
    </xf>
    <xf numFmtId="212" fontId="3" fillId="33" borderId="13" xfId="0" applyNumberFormat="1" applyFont="1" applyFill="1" applyBorder="1" applyAlignment="1">
      <alignment horizontal="right" vertical="top" wrapText="1"/>
    </xf>
    <xf numFmtId="212" fontId="3" fillId="33" borderId="0" xfId="0" applyNumberFormat="1" applyFont="1" applyFill="1" applyBorder="1" applyAlignment="1">
      <alignment horizontal="right" vertical="top" wrapText="1"/>
    </xf>
    <xf numFmtId="212" fontId="3" fillId="0" borderId="13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212" fontId="2" fillId="0" borderId="10" xfId="0" applyNumberFormat="1" applyFont="1" applyFill="1" applyBorder="1" applyAlignment="1">
      <alignment vertical="top" wrapText="1"/>
    </xf>
    <xf numFmtId="212" fontId="2" fillId="33" borderId="10" xfId="0" applyNumberFormat="1" applyFont="1" applyFill="1" applyBorder="1" applyAlignment="1">
      <alignment horizontal="right" vertical="top" wrapText="1"/>
    </xf>
    <xf numFmtId="212" fontId="2" fillId="0" borderId="14" xfId="0" applyNumberFormat="1" applyFont="1" applyFill="1" applyBorder="1" applyAlignment="1">
      <alignment horizontal="right" vertical="top" wrapText="1"/>
    </xf>
    <xf numFmtId="212" fontId="2" fillId="0" borderId="10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212" fontId="2" fillId="0" borderId="16" xfId="0" applyNumberFormat="1" applyFont="1" applyFill="1" applyBorder="1" applyAlignment="1">
      <alignment vertical="top" wrapText="1"/>
    </xf>
    <xf numFmtId="212" fontId="2" fillId="33" borderId="16" xfId="0" applyNumberFormat="1" applyFont="1" applyFill="1" applyBorder="1" applyAlignment="1">
      <alignment horizontal="right" vertical="top" wrapText="1"/>
    </xf>
    <xf numFmtId="212" fontId="2" fillId="0" borderId="0" xfId="0" applyNumberFormat="1" applyFont="1" applyFill="1" applyBorder="1" applyAlignment="1">
      <alignment horizontal="right" vertical="top" wrapText="1"/>
    </xf>
    <xf numFmtId="212" fontId="2" fillId="0" borderId="16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justify" vertical="top" wrapText="1"/>
    </xf>
    <xf numFmtId="212" fontId="3" fillId="0" borderId="10" xfId="0" applyNumberFormat="1" applyFont="1" applyFill="1" applyBorder="1" applyAlignment="1">
      <alignment vertical="top" wrapText="1"/>
    </xf>
    <xf numFmtId="212" fontId="3" fillId="33" borderId="10" xfId="0" applyNumberFormat="1" applyFont="1" applyFill="1" applyBorder="1" applyAlignment="1">
      <alignment horizontal="right" vertical="top" wrapText="1"/>
    </xf>
    <xf numFmtId="212" fontId="3" fillId="0" borderId="14" xfId="0" applyNumberFormat="1" applyFont="1" applyFill="1" applyBorder="1" applyAlignment="1">
      <alignment horizontal="right" vertical="top" wrapText="1"/>
    </xf>
    <xf numFmtId="212" fontId="3" fillId="0" borderId="10" xfId="0" applyNumberFormat="1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justify" vertical="top" wrapText="1"/>
    </xf>
    <xf numFmtId="212" fontId="3" fillId="0" borderId="16" xfId="0" applyNumberFormat="1" applyFont="1" applyFill="1" applyBorder="1" applyAlignment="1">
      <alignment vertical="top" wrapText="1"/>
    </xf>
    <xf numFmtId="212" fontId="3" fillId="33" borderId="16" xfId="0" applyNumberFormat="1" applyFont="1" applyFill="1" applyBorder="1" applyAlignment="1">
      <alignment horizontal="right" vertical="top" wrapText="1"/>
    </xf>
    <xf numFmtId="212" fontId="26" fillId="33" borderId="0" xfId="0" applyNumberFormat="1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justify" vertical="top" wrapText="1"/>
    </xf>
    <xf numFmtId="212" fontId="2" fillId="33" borderId="0" xfId="0" applyNumberFormat="1" applyFont="1" applyFill="1" applyBorder="1" applyAlignment="1">
      <alignment horizontal="right" vertical="top" wrapText="1"/>
    </xf>
    <xf numFmtId="212" fontId="2" fillId="0" borderId="17" xfId="0" applyNumberFormat="1" applyFont="1" applyFill="1" applyBorder="1" applyAlignment="1">
      <alignment vertical="top" wrapText="1"/>
    </xf>
    <xf numFmtId="212" fontId="2" fillId="33" borderId="17" xfId="0" applyNumberFormat="1" applyFont="1" applyFill="1" applyBorder="1" applyAlignment="1">
      <alignment horizontal="right" vertical="top" wrapText="1"/>
    </xf>
    <xf numFmtId="212" fontId="2" fillId="33" borderId="12" xfId="0" applyNumberFormat="1" applyFont="1" applyFill="1" applyBorder="1" applyAlignment="1">
      <alignment horizontal="right" vertical="top" wrapText="1"/>
    </xf>
    <xf numFmtId="212" fontId="3" fillId="33" borderId="17" xfId="0" applyNumberFormat="1" applyFont="1" applyFill="1" applyBorder="1" applyAlignment="1">
      <alignment horizontal="right" vertical="top" wrapText="1"/>
    </xf>
    <xf numFmtId="212" fontId="2" fillId="33" borderId="14" xfId="0" applyNumberFormat="1" applyFont="1" applyFill="1" applyBorder="1" applyAlignment="1">
      <alignment horizontal="right" vertical="top" wrapText="1"/>
    </xf>
    <xf numFmtId="212" fontId="2" fillId="0" borderId="12" xfId="0" applyNumberFormat="1" applyFont="1" applyFill="1" applyBorder="1" applyAlignment="1">
      <alignment horizontal="right" vertical="top" wrapText="1"/>
    </xf>
    <xf numFmtId="212" fontId="2" fillId="0" borderId="17" xfId="0" applyNumberFormat="1" applyFont="1" applyFill="1" applyBorder="1" applyAlignment="1">
      <alignment horizontal="right" vertical="top" wrapText="1"/>
    </xf>
    <xf numFmtId="200" fontId="2" fillId="0" borderId="10" xfId="0" applyNumberFormat="1" applyFont="1" applyBorder="1" applyAlignment="1">
      <alignment/>
    </xf>
    <xf numFmtId="212" fontId="22" fillId="33" borderId="10" xfId="0" applyNumberFormat="1" applyFont="1" applyFill="1" applyBorder="1" applyAlignment="1">
      <alignment horizontal="right" vertical="top" wrapText="1"/>
    </xf>
    <xf numFmtId="212" fontId="2" fillId="0" borderId="18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justify" vertical="top" wrapText="1"/>
    </xf>
    <xf numFmtId="214" fontId="3" fillId="0" borderId="16" xfId="0" applyNumberFormat="1" applyFont="1" applyFill="1" applyBorder="1" applyAlignment="1">
      <alignment vertical="top" wrapText="1"/>
    </xf>
    <xf numFmtId="214" fontId="3" fillId="33" borderId="16" xfId="0" applyNumberFormat="1" applyFont="1" applyFill="1" applyBorder="1" applyAlignment="1">
      <alignment horizontal="right" vertical="top" wrapText="1"/>
    </xf>
    <xf numFmtId="212" fontId="3" fillId="0" borderId="0" xfId="0" applyNumberFormat="1" applyFont="1" applyFill="1" applyBorder="1" applyAlignment="1">
      <alignment horizontal="right" vertical="top" wrapText="1"/>
    </xf>
    <xf numFmtId="214" fontId="3" fillId="0" borderId="10" xfId="0" applyNumberFormat="1" applyFont="1" applyFill="1" applyBorder="1" applyAlignment="1">
      <alignment vertical="top" wrapText="1"/>
    </xf>
    <xf numFmtId="214" fontId="3" fillId="33" borderId="10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212" fontId="28" fillId="0" borderId="0" xfId="0" applyNumberFormat="1" applyFont="1" applyFill="1" applyBorder="1" applyAlignment="1">
      <alignment horizontal="right" vertical="top" wrapText="1"/>
    </xf>
    <xf numFmtId="212" fontId="28" fillId="0" borderId="16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212" fontId="3" fillId="0" borderId="16" xfId="0" applyNumberFormat="1" applyFont="1" applyFill="1" applyBorder="1" applyAlignment="1">
      <alignment horizontal="right" vertical="top" wrapText="1"/>
    </xf>
    <xf numFmtId="212" fontId="26" fillId="0" borderId="0" xfId="0" applyNumberFormat="1" applyFont="1" applyFill="1" applyBorder="1" applyAlignment="1">
      <alignment horizontal="right" vertical="top" wrapText="1"/>
    </xf>
    <xf numFmtId="212" fontId="3" fillId="0" borderId="16" xfId="0" applyNumberFormat="1" applyFont="1" applyFill="1" applyBorder="1" applyAlignment="1">
      <alignment horizontal="center" vertical="top" wrapText="1"/>
    </xf>
    <xf numFmtId="212" fontId="26" fillId="0" borderId="16" xfId="0" applyNumberFormat="1" applyFont="1" applyFill="1" applyBorder="1" applyAlignment="1">
      <alignment horizontal="right" vertical="top" wrapText="1"/>
    </xf>
    <xf numFmtId="212" fontId="26" fillId="33" borderId="16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justify" vertical="top" wrapText="1"/>
    </xf>
    <xf numFmtId="214" fontId="2" fillId="0" borderId="10" xfId="0" applyNumberFormat="1" applyFont="1" applyFill="1" applyBorder="1" applyAlignment="1">
      <alignment vertical="top" wrapText="1"/>
    </xf>
    <xf numFmtId="212" fontId="2" fillId="33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212" fontId="2" fillId="0" borderId="19" xfId="0" applyNumberFormat="1" applyFont="1" applyFill="1" applyBorder="1" applyAlignment="1">
      <alignment horizontal="right" vertical="top" wrapText="1"/>
    </xf>
    <xf numFmtId="212" fontId="2" fillId="0" borderId="13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200" fontId="3" fillId="33" borderId="16" xfId="0" applyNumberFormat="1" applyFont="1" applyFill="1" applyBorder="1" applyAlignment="1">
      <alignment horizontal="right" vertical="top" wrapText="1"/>
    </xf>
    <xf numFmtId="200" fontId="3" fillId="0" borderId="0" xfId="0" applyNumberFormat="1" applyFont="1" applyFill="1" applyBorder="1" applyAlignment="1">
      <alignment horizontal="right" vertical="top" wrapText="1"/>
    </xf>
    <xf numFmtId="200" fontId="3" fillId="0" borderId="16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2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="75" zoomScaleNormal="75" zoomScaleSheetLayoutView="75" zoomScalePageLayoutView="0" workbookViewId="0" topLeftCell="A1">
      <selection activeCell="D5" sqref="D5:F5"/>
    </sheetView>
  </sheetViews>
  <sheetFormatPr defaultColWidth="9.00390625" defaultRowHeight="12.75"/>
  <cols>
    <col min="1" max="1" width="13.75390625" style="30" customWidth="1"/>
    <col min="2" max="2" width="69.625" style="4" customWidth="1"/>
    <col min="3" max="3" width="25.375" style="4" customWidth="1"/>
    <col min="4" max="4" width="19.875" style="24" customWidth="1"/>
    <col min="5" max="5" width="16.625" style="7" customWidth="1"/>
    <col min="6" max="6" width="15.00390625" style="7" customWidth="1"/>
    <col min="8" max="8" width="11.375" style="22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29"/>
      <c r="B1" s="2"/>
      <c r="C1" s="2"/>
      <c r="D1" s="148" t="s">
        <v>46</v>
      </c>
      <c r="E1" s="148"/>
      <c r="F1" s="148"/>
      <c r="H1" s="20"/>
    </row>
    <row r="2" spans="1:8" s="1" customFormat="1" ht="16.5" customHeight="1">
      <c r="A2" s="29"/>
      <c r="B2" s="5"/>
      <c r="C2" s="5"/>
      <c r="D2" s="148" t="s">
        <v>35</v>
      </c>
      <c r="E2" s="148"/>
      <c r="F2" s="148"/>
      <c r="H2" s="20"/>
    </row>
    <row r="3" spans="1:8" s="1" customFormat="1" ht="9" customHeight="1" hidden="1">
      <c r="A3" s="29"/>
      <c r="B3" s="2"/>
      <c r="C3" s="2"/>
      <c r="D3" s="41"/>
      <c r="E3" s="42"/>
      <c r="F3" s="42"/>
      <c r="H3" s="20"/>
    </row>
    <row r="4" spans="1:8" s="1" customFormat="1" ht="9" customHeight="1" hidden="1">
      <c r="A4" s="29"/>
      <c r="B4" s="2"/>
      <c r="C4" s="2"/>
      <c r="D4" s="41"/>
      <c r="E4" s="42"/>
      <c r="F4" s="42"/>
      <c r="H4" s="20"/>
    </row>
    <row r="5" spans="1:8" s="1" customFormat="1" ht="18.75" customHeight="1">
      <c r="A5" s="29"/>
      <c r="B5" s="2"/>
      <c r="C5" s="2"/>
      <c r="D5" s="148" t="s">
        <v>65</v>
      </c>
      <c r="E5" s="148"/>
      <c r="F5" s="148"/>
      <c r="H5" s="20"/>
    </row>
    <row r="6" spans="1:8" s="1" customFormat="1" ht="16.5" customHeight="1">
      <c r="A6" s="29"/>
      <c r="B6" s="2"/>
      <c r="C6" s="2"/>
      <c r="D6" s="5"/>
      <c r="E6" s="5"/>
      <c r="F6" s="5"/>
      <c r="H6" s="20"/>
    </row>
    <row r="7" spans="1:8" s="1" customFormat="1" ht="19.5" customHeight="1">
      <c r="A7" s="151" t="s">
        <v>52</v>
      </c>
      <c r="B7" s="151"/>
      <c r="C7" s="151"/>
      <c r="D7" s="151"/>
      <c r="E7" s="151"/>
      <c r="F7" s="151"/>
      <c r="H7" s="20"/>
    </row>
    <row r="8" spans="1:8" s="1" customFormat="1" ht="21" customHeight="1">
      <c r="A8" s="29"/>
      <c r="B8" s="2" t="s">
        <v>11</v>
      </c>
      <c r="C8" s="2"/>
      <c r="D8" s="23"/>
      <c r="E8" s="3"/>
      <c r="F8" s="32" t="s">
        <v>10</v>
      </c>
      <c r="H8" s="20"/>
    </row>
    <row r="9" spans="1:8" s="1" customFormat="1" ht="18.75" customHeight="1">
      <c r="A9" s="146" t="s">
        <v>14</v>
      </c>
      <c r="B9" s="146" t="s">
        <v>28</v>
      </c>
      <c r="C9" s="146" t="s">
        <v>2</v>
      </c>
      <c r="D9" s="152" t="s">
        <v>0</v>
      </c>
      <c r="E9" s="149" t="s">
        <v>1</v>
      </c>
      <c r="F9" s="150"/>
      <c r="H9" s="20"/>
    </row>
    <row r="10" spans="1:8" s="1" customFormat="1" ht="60" customHeight="1">
      <c r="A10" s="147"/>
      <c r="B10" s="147"/>
      <c r="C10" s="147"/>
      <c r="D10" s="153"/>
      <c r="E10" s="34" t="s">
        <v>26</v>
      </c>
      <c r="F10" s="36" t="s">
        <v>18</v>
      </c>
      <c r="H10" s="20"/>
    </row>
    <row r="11" spans="1:8" s="1" customFormat="1" ht="13.5" customHeight="1">
      <c r="A11" s="6">
        <v>1</v>
      </c>
      <c r="B11" s="8">
        <v>2</v>
      </c>
      <c r="C11" s="8">
        <v>3</v>
      </c>
      <c r="D11" s="35">
        <v>4</v>
      </c>
      <c r="E11" s="6">
        <v>5</v>
      </c>
      <c r="F11" s="6">
        <v>6</v>
      </c>
      <c r="H11" s="20"/>
    </row>
    <row r="12" spans="1:8" s="1" customFormat="1" ht="32.25" customHeight="1">
      <c r="A12" s="44">
        <v>10000000</v>
      </c>
      <c r="B12" s="58" t="s">
        <v>3</v>
      </c>
      <c r="C12" s="59">
        <f>D12+E12</f>
        <v>13698.899999999998</v>
      </c>
      <c r="D12" s="60">
        <f>D13</f>
        <v>13698.899999999998</v>
      </c>
      <c r="E12" s="61">
        <v>0</v>
      </c>
      <c r="F12" s="62"/>
      <c r="H12" s="21" t="e">
        <f>SUM(D12+E12-#REF!)</f>
        <v>#REF!</v>
      </c>
    </row>
    <row r="13" spans="1:8" s="1" customFormat="1" ht="44.25" customHeight="1">
      <c r="A13" s="50">
        <v>11000000</v>
      </c>
      <c r="B13" s="63" t="s">
        <v>4</v>
      </c>
      <c r="C13" s="64">
        <f>C14</f>
        <v>13698.899999999998</v>
      </c>
      <c r="D13" s="65">
        <f>D14</f>
        <v>13698.899999999998</v>
      </c>
      <c r="E13" s="66"/>
      <c r="F13" s="67"/>
      <c r="H13" s="21" t="e">
        <f>SUM(D13+E13-#REF!)</f>
        <v>#REF!</v>
      </c>
    </row>
    <row r="14" spans="1:9" s="1" customFormat="1" ht="18.75" customHeight="1">
      <c r="A14" s="45">
        <v>11010000</v>
      </c>
      <c r="B14" s="68" t="s">
        <v>48</v>
      </c>
      <c r="C14" s="69">
        <f>D14+E14</f>
        <v>13698.899999999998</v>
      </c>
      <c r="D14" s="70">
        <f>SUM(D15:D18)</f>
        <v>13698.899999999998</v>
      </c>
      <c r="E14" s="71"/>
      <c r="F14" s="72"/>
      <c r="H14" s="21" t="e">
        <f>SUM(D14+E14-#REF!)</f>
        <v>#REF!</v>
      </c>
      <c r="I14" s="31"/>
    </row>
    <row r="15" spans="1:8" s="1" customFormat="1" ht="36" customHeight="1">
      <c r="A15" s="50">
        <v>11010100</v>
      </c>
      <c r="B15" s="63" t="s">
        <v>20</v>
      </c>
      <c r="C15" s="64">
        <f>D15</f>
        <v>9515.9</v>
      </c>
      <c r="D15" s="65">
        <f>9515.88+0.02</f>
        <v>9515.9</v>
      </c>
      <c r="E15" s="66"/>
      <c r="F15" s="67"/>
      <c r="H15" s="21" t="e">
        <f>SUM(D15+E15-#REF!)</f>
        <v>#REF!</v>
      </c>
    </row>
    <row r="16" spans="1:8" s="1" customFormat="1" ht="66.75" customHeight="1">
      <c r="A16" s="45">
        <v>11010200</v>
      </c>
      <c r="B16" s="68" t="s">
        <v>21</v>
      </c>
      <c r="C16" s="64">
        <f>D16</f>
        <v>97.72</v>
      </c>
      <c r="D16" s="70">
        <f>97.71+0.01</f>
        <v>97.72</v>
      </c>
      <c r="E16" s="71"/>
      <c r="F16" s="72"/>
      <c r="H16" s="21" t="e">
        <f>SUM(D16+E16-#REF!)</f>
        <v>#REF!</v>
      </c>
    </row>
    <row r="17" spans="1:8" s="1" customFormat="1" ht="39" customHeight="1">
      <c r="A17" s="50" t="s">
        <v>22</v>
      </c>
      <c r="B17" s="63" t="s">
        <v>23</v>
      </c>
      <c r="C17" s="64">
        <f>D17</f>
        <v>3152.73</v>
      </c>
      <c r="D17" s="65">
        <v>3152.73</v>
      </c>
      <c r="E17" s="66"/>
      <c r="F17" s="67"/>
      <c r="H17" s="21" t="e">
        <f>SUM(D17+E17-#REF!)</f>
        <v>#REF!</v>
      </c>
    </row>
    <row r="18" spans="1:8" s="1" customFormat="1" ht="43.5" customHeight="1">
      <c r="A18" s="45" t="s">
        <v>24</v>
      </c>
      <c r="B18" s="68" t="s">
        <v>25</v>
      </c>
      <c r="C18" s="64">
        <f>D18</f>
        <v>932.55</v>
      </c>
      <c r="D18" s="70">
        <v>932.55</v>
      </c>
      <c r="E18" s="71"/>
      <c r="F18" s="72"/>
      <c r="H18" s="21" t="e">
        <f>SUM(D18+E18-#REF!)</f>
        <v>#REF!</v>
      </c>
    </row>
    <row r="19" spans="1:8" s="1" customFormat="1" ht="21" customHeight="1">
      <c r="A19" s="51">
        <v>20000000</v>
      </c>
      <c r="B19" s="73" t="s">
        <v>5</v>
      </c>
      <c r="C19" s="74">
        <f>D19+E19</f>
        <v>852.305</v>
      </c>
      <c r="D19" s="75">
        <f>D22+D25</f>
        <v>131.9</v>
      </c>
      <c r="E19" s="76">
        <f>E30</f>
        <v>720.405</v>
      </c>
      <c r="F19" s="77"/>
      <c r="H19" s="21" t="e">
        <f>SUM(D19+E19-#REF!)</f>
        <v>#REF!</v>
      </c>
    </row>
    <row r="20" spans="1:8" s="9" customFormat="1" ht="40.5" customHeight="1" hidden="1">
      <c r="A20" s="47">
        <v>21110000</v>
      </c>
      <c r="B20" s="78" t="s">
        <v>19</v>
      </c>
      <c r="C20" s="79">
        <f>D20+E20</f>
        <v>0</v>
      </c>
      <c r="D20" s="80"/>
      <c r="E20" s="81">
        <v>0</v>
      </c>
      <c r="F20" s="80"/>
      <c r="H20" s="21" t="e">
        <f>SUM(D20+E20-#REF!)</f>
        <v>#REF!</v>
      </c>
    </row>
    <row r="21" spans="1:8" s="9" customFormat="1" ht="60" customHeight="1" hidden="1">
      <c r="A21" s="140" t="s">
        <v>63</v>
      </c>
      <c r="B21" s="82" t="s">
        <v>64</v>
      </c>
      <c r="C21" s="79">
        <f>D21+E21</f>
        <v>0</v>
      </c>
      <c r="D21" s="80"/>
      <c r="E21" s="83"/>
      <c r="F21" s="80"/>
      <c r="H21" s="21"/>
    </row>
    <row r="22" spans="1:8" s="9" customFormat="1" ht="21" customHeight="1">
      <c r="A22" s="141">
        <v>21000000</v>
      </c>
      <c r="B22" s="134" t="s">
        <v>57</v>
      </c>
      <c r="C22" s="84">
        <f>D22</f>
        <v>0.6</v>
      </c>
      <c r="D22" s="85">
        <f>D23</f>
        <v>0.6</v>
      </c>
      <c r="E22" s="86"/>
      <c r="F22" s="87"/>
      <c r="H22" s="21"/>
    </row>
    <row r="23" spans="1:8" s="9" customFormat="1" ht="83.25" customHeight="1">
      <c r="A23" s="142">
        <v>21010000</v>
      </c>
      <c r="B23" s="139" t="s">
        <v>58</v>
      </c>
      <c r="C23" s="64">
        <f>D23</f>
        <v>0.6</v>
      </c>
      <c r="D23" s="65">
        <f>D24</f>
        <v>0.6</v>
      </c>
      <c r="E23" s="88"/>
      <c r="F23" s="75"/>
      <c r="H23" s="21"/>
    </row>
    <row r="24" spans="1:8" s="9" customFormat="1" ht="50.25" customHeight="1">
      <c r="A24" s="142">
        <v>21010300</v>
      </c>
      <c r="B24" s="135" t="s">
        <v>59</v>
      </c>
      <c r="C24" s="84">
        <f>D24</f>
        <v>0.6</v>
      </c>
      <c r="D24" s="85">
        <v>0.6</v>
      </c>
      <c r="E24" s="86"/>
      <c r="F24" s="87"/>
      <c r="H24" s="21"/>
    </row>
    <row r="25" spans="1:8" s="1" customFormat="1" ht="41.25" customHeight="1">
      <c r="A25" s="50">
        <v>22000000</v>
      </c>
      <c r="B25" s="63" t="s">
        <v>15</v>
      </c>
      <c r="C25" s="64">
        <f>C28+C26</f>
        <v>131.3</v>
      </c>
      <c r="D25" s="65">
        <f>D27+D28</f>
        <v>131.3</v>
      </c>
      <c r="E25" s="66"/>
      <c r="F25" s="67"/>
      <c r="H25" s="21" t="e">
        <f>SUM(D25+E25-#REF!)</f>
        <v>#REF!</v>
      </c>
    </row>
    <row r="26" spans="1:8" s="1" customFormat="1" ht="20.25" customHeight="1">
      <c r="A26" s="141">
        <v>22010000</v>
      </c>
      <c r="B26" s="134" t="s">
        <v>60</v>
      </c>
      <c r="C26" s="84">
        <f>D26</f>
        <v>60</v>
      </c>
      <c r="D26" s="85">
        <f>D27</f>
        <v>60</v>
      </c>
      <c r="E26" s="89"/>
      <c r="F26" s="90"/>
      <c r="H26" s="21"/>
    </row>
    <row r="27" spans="1:8" s="1" customFormat="1" ht="36" customHeight="1">
      <c r="A27" s="142">
        <v>22010300</v>
      </c>
      <c r="B27" s="139" t="s">
        <v>61</v>
      </c>
      <c r="C27" s="69">
        <f>D27</f>
        <v>60</v>
      </c>
      <c r="D27" s="70">
        <v>60</v>
      </c>
      <c r="E27" s="71"/>
      <c r="F27" s="72"/>
      <c r="H27" s="21"/>
    </row>
    <row r="28" spans="1:8" s="1" customFormat="1" ht="42" customHeight="1">
      <c r="A28" s="50">
        <v>22080000</v>
      </c>
      <c r="B28" s="63" t="s">
        <v>16</v>
      </c>
      <c r="C28" s="64">
        <f aca="true" t="shared" si="0" ref="C28:C33">D28+E28</f>
        <v>71.3</v>
      </c>
      <c r="D28" s="65">
        <f>D29</f>
        <v>71.3</v>
      </c>
      <c r="E28" s="66"/>
      <c r="F28" s="67"/>
      <c r="H28" s="21" t="e">
        <f>SUM(D28+E28-#REF!)</f>
        <v>#REF!</v>
      </c>
    </row>
    <row r="29" spans="1:8" s="1" customFormat="1" ht="41.25" customHeight="1">
      <c r="A29" s="45">
        <v>22080400</v>
      </c>
      <c r="B29" s="68" t="s">
        <v>17</v>
      </c>
      <c r="C29" s="64">
        <f t="shared" si="0"/>
        <v>71.3</v>
      </c>
      <c r="D29" s="70">
        <v>71.3</v>
      </c>
      <c r="E29" s="71"/>
      <c r="F29" s="72"/>
      <c r="H29" s="21" t="e">
        <f>SUM(D29+E29-#REF!)</f>
        <v>#REF!</v>
      </c>
    </row>
    <row r="30" spans="1:8" s="1" customFormat="1" ht="18" customHeight="1">
      <c r="A30" s="50">
        <v>25000000</v>
      </c>
      <c r="B30" s="63" t="s">
        <v>6</v>
      </c>
      <c r="C30" s="64">
        <f>D30+E30</f>
        <v>720.405</v>
      </c>
      <c r="D30" s="65"/>
      <c r="E30" s="91">
        <v>720.405</v>
      </c>
      <c r="F30" s="67"/>
      <c r="H30" s="21" t="e">
        <f>SUM(D30+E30-#REF!)</f>
        <v>#REF!</v>
      </c>
    </row>
    <row r="31" spans="1:8" s="1" customFormat="1" ht="7.5" customHeight="1">
      <c r="A31" s="50"/>
      <c r="B31" s="63"/>
      <c r="C31" s="64"/>
      <c r="D31" s="92"/>
      <c r="E31" s="93"/>
      <c r="F31" s="67"/>
      <c r="H31" s="21"/>
    </row>
    <row r="32" spans="1:9" s="1" customFormat="1" ht="24" customHeight="1">
      <c r="A32" s="46">
        <v>40000000</v>
      </c>
      <c r="B32" s="94" t="s">
        <v>7</v>
      </c>
      <c r="C32" s="95">
        <f t="shared" si="0"/>
        <v>173640.7</v>
      </c>
      <c r="D32" s="96">
        <f>SUM(D33)</f>
        <v>173640.7</v>
      </c>
      <c r="E32" s="97">
        <f>E55</f>
        <v>0</v>
      </c>
      <c r="F32" s="62">
        <f>F55</f>
        <v>0</v>
      </c>
      <c r="H32" s="21" t="e">
        <f>SUM(D32+E32-#REF!)</f>
        <v>#REF!</v>
      </c>
      <c r="I32" s="4"/>
    </row>
    <row r="33" spans="1:8" s="1" customFormat="1" ht="21" customHeight="1">
      <c r="A33" s="50">
        <v>41000000</v>
      </c>
      <c r="B33" s="63" t="s">
        <v>8</v>
      </c>
      <c r="C33" s="98">
        <f t="shared" si="0"/>
        <v>173640.7</v>
      </c>
      <c r="D33" s="99">
        <f>D34+D39</f>
        <v>173640.7</v>
      </c>
      <c r="E33" s="66">
        <f>E39</f>
        <v>0</v>
      </c>
      <c r="F33" s="67">
        <f>F39</f>
        <v>0</v>
      </c>
      <c r="H33" s="21" t="e">
        <f>SUM(D33+E33-#REF!)</f>
        <v>#REF!</v>
      </c>
    </row>
    <row r="34" spans="1:8" s="1" customFormat="1" ht="19.5" customHeight="1">
      <c r="A34" s="46">
        <v>41020000</v>
      </c>
      <c r="B34" s="100" t="s">
        <v>12</v>
      </c>
      <c r="C34" s="79">
        <f aca="true" t="shared" si="1" ref="C34:C39">D34+E34</f>
        <v>12965</v>
      </c>
      <c r="D34" s="80">
        <f>D35+D38</f>
        <v>12965</v>
      </c>
      <c r="E34" s="101">
        <f>E35+E36</f>
        <v>0</v>
      </c>
      <c r="F34" s="102">
        <f>F35+F36</f>
        <v>0</v>
      </c>
      <c r="H34" s="21" t="e">
        <f>SUM(D34+E34-#REF!)</f>
        <v>#REF!</v>
      </c>
    </row>
    <row r="35" spans="1:8" s="1" customFormat="1" ht="22.5" customHeight="1">
      <c r="A35" s="50">
        <v>41020100</v>
      </c>
      <c r="B35" s="63" t="s">
        <v>27</v>
      </c>
      <c r="C35" s="64">
        <f t="shared" si="1"/>
        <v>5048.8</v>
      </c>
      <c r="D35" s="65">
        <v>5048.8</v>
      </c>
      <c r="E35" s="66"/>
      <c r="F35" s="67"/>
      <c r="H35" s="21" t="e">
        <f>SUM(D35+E35-#REF!)</f>
        <v>#REF!</v>
      </c>
    </row>
    <row r="36" spans="1:8" s="1" customFormat="1" ht="54" customHeight="1" hidden="1">
      <c r="A36" s="45"/>
      <c r="B36" s="68"/>
      <c r="C36" s="64">
        <f t="shared" si="1"/>
        <v>0</v>
      </c>
      <c r="D36" s="70"/>
      <c r="E36" s="71"/>
      <c r="F36" s="72"/>
      <c r="H36" s="21" t="e">
        <f>SUM(D36+E36-#REF!)</f>
        <v>#REF!</v>
      </c>
    </row>
    <row r="37" spans="1:8" s="1" customFormat="1" ht="92.25" customHeight="1" hidden="1">
      <c r="A37" s="45"/>
      <c r="B37" s="68"/>
      <c r="C37" s="64">
        <f t="shared" si="1"/>
        <v>0</v>
      </c>
      <c r="D37" s="70"/>
      <c r="E37" s="71"/>
      <c r="F37" s="72"/>
      <c r="H37" s="21" t="e">
        <f>SUM(D37+E37-#REF!)</f>
        <v>#REF!</v>
      </c>
    </row>
    <row r="38" spans="1:8" s="1" customFormat="1" ht="56.25" customHeight="1">
      <c r="A38" s="57"/>
      <c r="B38" s="103" t="s">
        <v>53</v>
      </c>
      <c r="C38" s="64">
        <f t="shared" si="1"/>
        <v>7916.2</v>
      </c>
      <c r="D38" s="70">
        <v>7916.2</v>
      </c>
      <c r="E38" s="71"/>
      <c r="F38" s="72"/>
      <c r="H38" s="21"/>
    </row>
    <row r="39" spans="1:10" s="1" customFormat="1" ht="27" customHeight="1">
      <c r="A39" s="51">
        <v>41030000</v>
      </c>
      <c r="B39" s="104" t="s">
        <v>13</v>
      </c>
      <c r="C39" s="98">
        <f t="shared" si="1"/>
        <v>160675.7</v>
      </c>
      <c r="D39" s="99">
        <f>D40+D41+D42+D43+D44+D45+D55</f>
        <v>160675.7</v>
      </c>
      <c r="E39" s="75">
        <f>E55</f>
        <v>0</v>
      </c>
      <c r="F39" s="75">
        <f>SUM(F40:F55)</f>
        <v>0</v>
      </c>
      <c r="H39" s="21" t="e">
        <f>SUM(D39+E39-#REF!)</f>
        <v>#REF!</v>
      </c>
      <c r="J39" s="10" t="s">
        <v>11</v>
      </c>
    </row>
    <row r="40" spans="1:10" s="1" customFormat="1" ht="81.75" customHeight="1">
      <c r="A40" s="50" t="s">
        <v>29</v>
      </c>
      <c r="B40" s="63" t="s">
        <v>45</v>
      </c>
      <c r="C40" s="64">
        <f>D40</f>
        <v>77128.3</v>
      </c>
      <c r="D40" s="65">
        <v>77128.3</v>
      </c>
      <c r="E40" s="76"/>
      <c r="F40" s="77"/>
      <c r="H40" s="21"/>
      <c r="I40" s="56"/>
      <c r="J40" s="10"/>
    </row>
    <row r="41" spans="1:10" s="1" customFormat="1" ht="84.75" customHeight="1">
      <c r="A41" s="50" t="s">
        <v>30</v>
      </c>
      <c r="B41" s="63" t="s">
        <v>40</v>
      </c>
      <c r="C41" s="64">
        <f aca="true" t="shared" si="2" ref="C41:C54">D41</f>
        <v>46981.3</v>
      </c>
      <c r="D41" s="65">
        <v>46981.3</v>
      </c>
      <c r="E41" s="76"/>
      <c r="F41" s="77"/>
      <c r="H41" s="21"/>
      <c r="J41" s="10"/>
    </row>
    <row r="42" spans="1:10" s="1" customFormat="1" ht="53.25" customHeight="1">
      <c r="A42" s="45" t="s">
        <v>31</v>
      </c>
      <c r="B42" s="68" t="s">
        <v>41</v>
      </c>
      <c r="C42" s="84">
        <f t="shared" si="2"/>
        <v>3297.4</v>
      </c>
      <c r="D42" s="70">
        <v>3297.4</v>
      </c>
      <c r="E42" s="97"/>
      <c r="F42" s="105"/>
      <c r="H42" s="21"/>
      <c r="J42" s="10"/>
    </row>
    <row r="43" spans="1:10" s="1" customFormat="1" ht="135" customHeight="1">
      <c r="A43" s="50" t="s">
        <v>32</v>
      </c>
      <c r="B43" s="63" t="s">
        <v>54</v>
      </c>
      <c r="C43" s="64">
        <f t="shared" si="2"/>
        <v>743.3</v>
      </c>
      <c r="D43" s="65">
        <v>743.3</v>
      </c>
      <c r="E43" s="76"/>
      <c r="F43" s="77"/>
      <c r="H43" s="21"/>
      <c r="J43" s="10"/>
    </row>
    <row r="44" spans="1:10" s="1" customFormat="1" ht="29.25" customHeight="1">
      <c r="A44" s="50">
        <v>41033900</v>
      </c>
      <c r="B44" s="63" t="s">
        <v>33</v>
      </c>
      <c r="C44" s="64">
        <f t="shared" si="2"/>
        <v>20903.3</v>
      </c>
      <c r="D44" s="65">
        <v>20903.3</v>
      </c>
      <c r="E44" s="76"/>
      <c r="F44" s="77"/>
      <c r="H44" s="21" t="e">
        <f>SUM(D44+E44-#REF!)</f>
        <v>#REF!</v>
      </c>
      <c r="J44" s="10"/>
    </row>
    <row r="45" spans="1:10" s="1" customFormat="1" ht="27" customHeight="1">
      <c r="A45" s="50">
        <v>41034200</v>
      </c>
      <c r="B45" s="63" t="s">
        <v>34</v>
      </c>
      <c r="C45" s="64">
        <f t="shared" si="2"/>
        <v>11147.9</v>
      </c>
      <c r="D45" s="65">
        <v>11147.9</v>
      </c>
      <c r="E45" s="66"/>
      <c r="F45" s="67"/>
      <c r="H45" s="21" t="e">
        <f>SUM(D45+E45-#REF!)</f>
        <v>#REF!</v>
      </c>
      <c r="J45" s="17" t="s">
        <v>11</v>
      </c>
    </row>
    <row r="46" spans="1:8" s="1" customFormat="1" ht="129" customHeight="1" hidden="1">
      <c r="A46" s="48"/>
      <c r="B46" s="68"/>
      <c r="C46" s="64">
        <f t="shared" si="2"/>
        <v>0</v>
      </c>
      <c r="D46" s="70"/>
      <c r="E46" s="106">
        <v>0</v>
      </c>
      <c r="F46" s="107" t="s">
        <v>11</v>
      </c>
      <c r="H46" s="21" t="e">
        <f>SUM(D46+E46-#REF!)</f>
        <v>#REF!</v>
      </c>
    </row>
    <row r="47" spans="1:8" s="1" customFormat="1" ht="294.75" customHeight="1" hidden="1">
      <c r="A47" s="48"/>
      <c r="B47" s="68"/>
      <c r="C47" s="64">
        <f t="shared" si="2"/>
        <v>0</v>
      </c>
      <c r="D47" s="70"/>
      <c r="E47" s="71"/>
      <c r="F47" s="72"/>
      <c r="H47" s="21" t="e">
        <f>SUM(D47+E47-#REF!)</f>
        <v>#REF!</v>
      </c>
    </row>
    <row r="48" spans="1:8" s="1" customFormat="1" ht="71.25" customHeight="1" hidden="1">
      <c r="A48" s="48"/>
      <c r="B48" s="68"/>
      <c r="C48" s="64">
        <f t="shared" si="2"/>
        <v>0</v>
      </c>
      <c r="D48" s="70"/>
      <c r="E48" s="71"/>
      <c r="F48" s="72"/>
      <c r="H48" s="21" t="e">
        <f>SUM(D48+E48-#REF!)</f>
        <v>#REF!</v>
      </c>
    </row>
    <row r="49" spans="1:8" s="1" customFormat="1" ht="71.25" customHeight="1" hidden="1">
      <c r="A49" s="48"/>
      <c r="B49" s="68"/>
      <c r="C49" s="64">
        <f t="shared" si="2"/>
        <v>0</v>
      </c>
      <c r="D49" s="70"/>
      <c r="E49" s="71"/>
      <c r="F49" s="72"/>
      <c r="H49" s="21" t="e">
        <f>SUM(D49+E49-#REF!)</f>
        <v>#REF!</v>
      </c>
    </row>
    <row r="50" spans="1:8" s="1" customFormat="1" ht="73.5" customHeight="1" hidden="1">
      <c r="A50" s="48"/>
      <c r="B50" s="68"/>
      <c r="C50" s="64">
        <f t="shared" si="2"/>
        <v>0</v>
      </c>
      <c r="D50" s="70"/>
      <c r="E50" s="106">
        <v>0</v>
      </c>
      <c r="F50" s="108">
        <v>0</v>
      </c>
      <c r="H50" s="21" t="e">
        <f>SUM(D50+E50-#REF!)</f>
        <v>#REF!</v>
      </c>
    </row>
    <row r="51" spans="1:8" s="1" customFormat="1" ht="72" customHeight="1" hidden="1">
      <c r="A51" s="143"/>
      <c r="B51" s="68"/>
      <c r="C51" s="64">
        <f t="shared" si="2"/>
        <v>0</v>
      </c>
      <c r="D51" s="109">
        <v>0</v>
      </c>
      <c r="E51" s="71">
        <v>15724.9</v>
      </c>
      <c r="F51" s="72"/>
      <c r="H51" s="21" t="e">
        <f>SUM(D51+E51-#REF!)</f>
        <v>#REF!</v>
      </c>
    </row>
    <row r="52" spans="1:8" s="1" customFormat="1" ht="147" customHeight="1" hidden="1">
      <c r="A52" s="48"/>
      <c r="B52" s="68"/>
      <c r="C52" s="64">
        <f t="shared" si="2"/>
        <v>0</v>
      </c>
      <c r="D52" s="70"/>
      <c r="E52" s="71"/>
      <c r="F52" s="72"/>
      <c r="H52" s="21" t="e">
        <f>SUM(D52+E52-#REF!)</f>
        <v>#REF!</v>
      </c>
    </row>
    <row r="53" spans="1:8" s="1" customFormat="1" ht="75.75" customHeight="1" hidden="1">
      <c r="A53" s="143"/>
      <c r="B53" s="68"/>
      <c r="C53" s="64">
        <f t="shared" si="2"/>
        <v>0</v>
      </c>
      <c r="D53" s="70"/>
      <c r="E53" s="71"/>
      <c r="F53" s="72"/>
      <c r="H53" s="21" t="e">
        <f>SUM(D53+E53-#REF!)</f>
        <v>#REF!</v>
      </c>
    </row>
    <row r="54" spans="1:8" s="1" customFormat="1" ht="77.25" customHeight="1" hidden="1">
      <c r="A54" s="144"/>
      <c r="B54" s="78"/>
      <c r="C54" s="64">
        <f t="shared" si="2"/>
        <v>0</v>
      </c>
      <c r="D54" s="70"/>
      <c r="E54" s="71"/>
      <c r="F54" s="72"/>
      <c r="H54" s="21" t="e">
        <f>SUM(D54+E54-#REF!)</f>
        <v>#REF!</v>
      </c>
    </row>
    <row r="55" spans="1:8" s="1" customFormat="1" ht="31.5" customHeight="1">
      <c r="A55" s="52">
        <v>41035000</v>
      </c>
      <c r="B55" s="110" t="s">
        <v>39</v>
      </c>
      <c r="C55" s="111">
        <f>D55+E55</f>
        <v>474.20000000000005</v>
      </c>
      <c r="D55" s="112">
        <f>D57+D58</f>
        <v>474.20000000000005</v>
      </c>
      <c r="E55" s="112"/>
      <c r="F55" s="112"/>
      <c r="H55" s="21"/>
    </row>
    <row r="56" spans="1:8" s="1" customFormat="1" ht="21" customHeight="1">
      <c r="A56" s="52"/>
      <c r="B56" s="113" t="s">
        <v>44</v>
      </c>
      <c r="C56" s="59"/>
      <c r="D56" s="112"/>
      <c r="E56" s="114"/>
      <c r="F56" s="115"/>
      <c r="H56" s="21"/>
    </row>
    <row r="57" spans="1:8" s="1" customFormat="1" ht="41.25" customHeight="1">
      <c r="A57" s="52"/>
      <c r="B57" s="116" t="s">
        <v>42</v>
      </c>
      <c r="C57" s="64">
        <f aca="true" t="shared" si="3" ref="C57:C67">D57</f>
        <v>234</v>
      </c>
      <c r="D57" s="65">
        <v>234</v>
      </c>
      <c r="E57" s="114"/>
      <c r="F57" s="115"/>
      <c r="H57" s="21"/>
    </row>
    <row r="58" spans="1:8" s="1" customFormat="1" ht="29.25" customHeight="1">
      <c r="A58" s="52"/>
      <c r="B58" s="117" t="s">
        <v>43</v>
      </c>
      <c r="C58" s="64">
        <f>D58</f>
        <v>240.20000000000002</v>
      </c>
      <c r="D58" s="85">
        <f>D60+D61+D62+D63+D64+D65+D66+D67</f>
        <v>240.20000000000002</v>
      </c>
      <c r="E58" s="114"/>
      <c r="F58" s="115"/>
      <c r="H58" s="21"/>
    </row>
    <row r="59" spans="1:8" s="1" customFormat="1" ht="29.25" customHeight="1">
      <c r="A59" s="52"/>
      <c r="B59" s="117" t="s">
        <v>44</v>
      </c>
      <c r="C59" s="84"/>
      <c r="D59" s="85"/>
      <c r="E59" s="114"/>
      <c r="F59" s="115"/>
      <c r="H59" s="21"/>
    </row>
    <row r="60" spans="1:8" s="1" customFormat="1" ht="60" customHeight="1">
      <c r="A60" s="52"/>
      <c r="B60" s="136" t="s">
        <v>38</v>
      </c>
      <c r="C60" s="84">
        <f t="shared" si="3"/>
        <v>78</v>
      </c>
      <c r="D60" s="85">
        <v>78</v>
      </c>
      <c r="E60" s="66"/>
      <c r="F60" s="67"/>
      <c r="H60" s="21"/>
    </row>
    <row r="61" spans="1:8" s="1" customFormat="1" ht="45.75" customHeight="1">
      <c r="A61" s="52"/>
      <c r="B61" s="118" t="s">
        <v>36</v>
      </c>
      <c r="C61" s="64">
        <f t="shared" si="3"/>
        <v>21.4</v>
      </c>
      <c r="D61" s="65">
        <v>21.4</v>
      </c>
      <c r="E61" s="66"/>
      <c r="F61" s="67"/>
      <c r="H61" s="21"/>
    </row>
    <row r="62" spans="1:8" s="1" customFormat="1" ht="75" customHeight="1">
      <c r="A62" s="52"/>
      <c r="B62" s="103" t="s">
        <v>49</v>
      </c>
      <c r="C62" s="64">
        <f t="shared" si="3"/>
        <v>11.5</v>
      </c>
      <c r="D62" s="65">
        <v>11.5</v>
      </c>
      <c r="E62" s="66"/>
      <c r="F62" s="67"/>
      <c r="H62" s="21"/>
    </row>
    <row r="63" spans="1:8" s="1" customFormat="1" ht="72.75" customHeight="1">
      <c r="A63" s="52"/>
      <c r="B63" s="118" t="s">
        <v>55</v>
      </c>
      <c r="C63" s="64">
        <f t="shared" si="3"/>
        <v>67.6</v>
      </c>
      <c r="D63" s="65">
        <v>67.6</v>
      </c>
      <c r="E63" s="66"/>
      <c r="F63" s="67"/>
      <c r="H63" s="21"/>
    </row>
    <row r="64" spans="1:8" s="1" customFormat="1" ht="60.75" customHeight="1">
      <c r="A64" s="52"/>
      <c r="B64" s="118" t="s">
        <v>37</v>
      </c>
      <c r="C64" s="64">
        <f t="shared" si="3"/>
        <v>20</v>
      </c>
      <c r="D64" s="65">
        <v>20</v>
      </c>
      <c r="E64" s="66"/>
      <c r="F64" s="67"/>
      <c r="H64" s="21"/>
    </row>
    <row r="65" spans="1:8" s="1" customFormat="1" ht="73.5" customHeight="1">
      <c r="A65" s="52"/>
      <c r="B65" s="136" t="s">
        <v>56</v>
      </c>
      <c r="C65" s="64">
        <f t="shared" si="3"/>
        <v>1.8</v>
      </c>
      <c r="D65" s="65">
        <v>1.8</v>
      </c>
      <c r="E65" s="66"/>
      <c r="F65" s="67"/>
      <c r="H65" s="21"/>
    </row>
    <row r="66" spans="1:8" s="1" customFormat="1" ht="75.75" customHeight="1">
      <c r="A66" s="52"/>
      <c r="B66" s="136" t="s">
        <v>51</v>
      </c>
      <c r="C66" s="64">
        <f t="shared" si="3"/>
        <v>9.9</v>
      </c>
      <c r="D66" s="65">
        <v>9.9</v>
      </c>
      <c r="E66" s="66"/>
      <c r="F66" s="67"/>
      <c r="H66" s="21"/>
    </row>
    <row r="67" spans="1:8" s="1" customFormat="1" ht="56.25" customHeight="1">
      <c r="A67" s="52"/>
      <c r="B67" s="119" t="s">
        <v>62</v>
      </c>
      <c r="C67" s="64">
        <f t="shared" si="3"/>
        <v>30</v>
      </c>
      <c r="D67" s="65">
        <v>30</v>
      </c>
      <c r="E67" s="66"/>
      <c r="F67" s="67"/>
      <c r="H67" s="21"/>
    </row>
    <row r="68" spans="1:13" s="1" customFormat="1" ht="22.5" customHeight="1">
      <c r="A68" s="145"/>
      <c r="B68" s="73" t="s">
        <v>9</v>
      </c>
      <c r="C68" s="74">
        <f>D68+E68</f>
        <v>188191.905</v>
      </c>
      <c r="D68" s="75">
        <f>D12+D19+D32</f>
        <v>187471.5</v>
      </c>
      <c r="E68" s="77">
        <f>E30+E39</f>
        <v>720.405</v>
      </c>
      <c r="F68" s="77">
        <f>F30+F39</f>
        <v>0</v>
      </c>
      <c r="H68" s="21" t="e">
        <f>SUM(D68+E68-#REF!)</f>
        <v>#REF!</v>
      </c>
      <c r="I68" s="4"/>
      <c r="J68" s="16"/>
      <c r="K68" s="16"/>
      <c r="L68" s="18"/>
      <c r="M68" s="19"/>
    </row>
    <row r="69" spans="1:8" s="1" customFormat="1" ht="6" customHeight="1" hidden="1">
      <c r="A69" s="49"/>
      <c r="B69" s="94"/>
      <c r="C69" s="94"/>
      <c r="D69" s="120"/>
      <c r="E69" s="121"/>
      <c r="F69" s="122"/>
      <c r="H69" s="21" t="e">
        <f>SUM(D69+E69-#REF!)</f>
        <v>#REF!</v>
      </c>
    </row>
    <row r="70" spans="1:8" s="1" customFormat="1" ht="24" customHeight="1">
      <c r="A70" s="123"/>
      <c r="B70" s="124"/>
      <c r="C70" s="124"/>
      <c r="D70" s="125"/>
      <c r="E70" s="124"/>
      <c r="F70" s="124"/>
      <c r="H70" s="21" t="e">
        <f>SUM(D70+E70-#REF!)</f>
        <v>#REF!</v>
      </c>
    </row>
    <row r="71" spans="1:8" s="1" customFormat="1" ht="21" customHeight="1">
      <c r="A71" s="123"/>
      <c r="B71" s="124"/>
      <c r="C71" s="124"/>
      <c r="D71" s="125"/>
      <c r="E71" s="124"/>
      <c r="F71" s="124"/>
      <c r="H71" s="21" t="e">
        <f>SUM(D71+E71-#REF!)</f>
        <v>#REF!</v>
      </c>
    </row>
    <row r="72" spans="1:10" s="1" customFormat="1" ht="41.25" customHeight="1">
      <c r="A72" s="126"/>
      <c r="B72" s="127" t="s">
        <v>50</v>
      </c>
      <c r="C72" s="127"/>
      <c r="D72" s="128"/>
      <c r="E72" s="129" t="s">
        <v>47</v>
      </c>
      <c r="F72" s="124"/>
      <c r="H72" s="21" t="e">
        <f>SUM(D72+E72-#REF!)</f>
        <v>#VALUE!</v>
      </c>
      <c r="I72" s="16"/>
      <c r="J72" s="19"/>
    </row>
    <row r="73" spans="1:23" s="1" customFormat="1" ht="38.25" customHeight="1">
      <c r="A73" s="130"/>
      <c r="B73" s="131"/>
      <c r="C73" s="131"/>
      <c r="D73" s="132"/>
      <c r="E73" s="132"/>
      <c r="F73" s="137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3" t="s">
        <v>47</v>
      </c>
      <c r="W73" s="55"/>
    </row>
    <row r="74" spans="1:8" s="1" customFormat="1" ht="18">
      <c r="A74" s="130"/>
      <c r="B74" s="133"/>
      <c r="C74" s="137"/>
      <c r="D74" s="138"/>
      <c r="E74" s="137"/>
      <c r="F74" s="137"/>
      <c r="H74" s="21" t="e">
        <f>SUM(D74+E74-#REF!)</f>
        <v>#REF!</v>
      </c>
    </row>
    <row r="75" spans="1:8" s="1" customFormat="1" ht="20.25">
      <c r="A75" s="30"/>
      <c r="B75" s="12"/>
      <c r="C75" s="12"/>
      <c r="D75" s="25"/>
      <c r="E75" s="13"/>
      <c r="F75" s="13"/>
      <c r="H75" s="21" t="e">
        <f>SUM(D75+E75-#REF!)</f>
        <v>#REF!</v>
      </c>
    </row>
    <row r="76" spans="1:8" s="1" customFormat="1" ht="20.25">
      <c r="A76" s="30"/>
      <c r="B76" s="12"/>
      <c r="C76" s="12"/>
      <c r="D76" s="25"/>
      <c r="E76" s="13"/>
      <c r="F76" s="13"/>
      <c r="H76" s="21" t="e">
        <f>SUM(D76+E76-#REF!)</f>
        <v>#REF!</v>
      </c>
    </row>
    <row r="77" spans="1:8" s="1" customFormat="1" ht="18">
      <c r="A77" s="30"/>
      <c r="B77" s="12"/>
      <c r="C77" s="12"/>
      <c r="D77" s="26"/>
      <c r="E77" s="14"/>
      <c r="F77" s="14"/>
      <c r="G77" s="11"/>
      <c r="H77" s="21" t="e">
        <f>SUM(D77+E77-#REF!)</f>
        <v>#REF!</v>
      </c>
    </row>
    <row r="78" spans="1:8" s="1" customFormat="1" ht="18">
      <c r="A78" s="30"/>
      <c r="B78" s="12"/>
      <c r="C78" s="12"/>
      <c r="D78" s="27"/>
      <c r="E78" s="15"/>
      <c r="F78" s="15"/>
      <c r="H78" s="21" t="e">
        <f>SUM(D78+E78-#REF!)</f>
        <v>#REF!</v>
      </c>
    </row>
    <row r="79" spans="1:8" s="1" customFormat="1" ht="18">
      <c r="A79" s="30"/>
      <c r="B79" s="12"/>
      <c r="C79" s="12"/>
      <c r="D79" s="28" t="s">
        <v>11</v>
      </c>
      <c r="E79" s="15"/>
      <c r="F79" s="15"/>
      <c r="H79" s="21" t="s">
        <v>11</v>
      </c>
    </row>
    <row r="80" spans="1:8" s="1" customFormat="1" ht="18">
      <c r="A80" s="30"/>
      <c r="B80" s="4"/>
      <c r="C80" s="4"/>
      <c r="D80" s="24"/>
      <c r="E80" s="7"/>
      <c r="F80" s="7"/>
      <c r="H80" s="21" t="e">
        <f>SUM(D80+E80-#REF!)</f>
        <v>#REF!</v>
      </c>
    </row>
    <row r="81" spans="1:8" s="1" customFormat="1" ht="18">
      <c r="A81" s="30"/>
      <c r="B81" s="4"/>
      <c r="C81" s="4"/>
      <c r="D81" s="24"/>
      <c r="E81" s="7"/>
      <c r="F81" s="7"/>
      <c r="H81" s="21" t="e">
        <f>SUM(D81+E81-#REF!)</f>
        <v>#REF!</v>
      </c>
    </row>
    <row r="82" spans="1:8" s="1" customFormat="1" ht="18">
      <c r="A82" s="30"/>
      <c r="B82" s="4"/>
      <c r="C82" s="4"/>
      <c r="D82" s="33"/>
      <c r="E82" s="7"/>
      <c r="F82" s="7"/>
      <c r="H82" s="21" t="e">
        <f>SUM(D82+E82-#REF!)</f>
        <v>#REF!</v>
      </c>
    </row>
    <row r="83" spans="1:8" s="1" customFormat="1" ht="18">
      <c r="A83" s="30"/>
      <c r="B83" s="4"/>
      <c r="C83" s="39"/>
      <c r="D83" s="24"/>
      <c r="E83" s="7"/>
      <c r="F83" s="7"/>
      <c r="H83" s="21" t="e">
        <f>SUM(D83+E83-#REF!)</f>
        <v>#REF!</v>
      </c>
    </row>
    <row r="84" ht="18">
      <c r="E84" s="43"/>
    </row>
    <row r="97" ht="18">
      <c r="C97" s="37"/>
    </row>
    <row r="98" ht="18">
      <c r="C98" s="38"/>
    </row>
    <row r="99" ht="18">
      <c r="C99" s="40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2016-12-03T12:07:57Z</cp:lastPrinted>
  <dcterms:created xsi:type="dcterms:W3CDTF">2002-10-23T13:00:01Z</dcterms:created>
  <dcterms:modified xsi:type="dcterms:W3CDTF">2016-12-23T11:35:33Z</dcterms:modified>
  <cp:category/>
  <cp:version/>
  <cp:contentType/>
  <cp:contentStatus/>
</cp:coreProperties>
</file>